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封面" sheetId="1" r:id="rId1"/>
    <sheet name="1" sheetId="15" r:id="rId2"/>
    <sheet name="2" sheetId="16" r:id="rId3"/>
    <sheet name="3" sheetId="13" r:id="rId4"/>
    <sheet name="4" sheetId="14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1" hidden="1">#REF!</definedName>
    <definedName name="Database" localSheetId="0" hidden="1">'[1]#REF!'!$A$6:$F$68</definedName>
    <definedName name="Database" hidden="1">#REF!</definedName>
    <definedName name="mhj">#N/A</definedName>
    <definedName name="_xlnm.Print_Area" localSheetId="1">'1'!$A$1:$H$73</definedName>
    <definedName name="_xlnm.Print_Area" localSheetId="2">'2'!$A$1:$H$47</definedName>
    <definedName name="_xlnm.Print_Area" localSheetId="0">'封面'!$A$1:$P$21</definedName>
    <definedName name="_xlnm.Print_Area" hidden="1">#N/A</definedName>
    <definedName name="Print_Area_MI">#REF!</definedName>
    <definedName name="_xlnm.Print_Titles" hidden="1">#N/A</definedName>
    <definedName name="大多数">'[2]13 铁路配件'!$A$15</definedName>
    <definedName name="地区名称">#REF!</definedName>
    <definedName name="饿">#REF!</definedName>
    <definedName name="飞过海">'[3]20 运输公司'!$C$4</definedName>
    <definedName name="任务分类">'[4]任务'!$A$1:$A$10</definedName>
    <definedName name="我">#N/A</definedName>
    <definedName name="洋10" localSheetId="1">#REF!</definedName>
    <definedName name="洋10" localSheetId="0">'[5]#REF!'!$A$6:$F$68</definedName>
    <definedName name="洋10">#REF!</definedName>
    <definedName name="주택사업본부">#REF!</definedName>
    <definedName name="철구사업본부">#REF!</definedName>
    <definedName name="_xlnm.Print_Titles" localSheetId="1">'1'!$1:$6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<sst xmlns="http://schemas.openxmlformats.org/spreadsheetml/2006/main" count="929" uniqueCount="902">
  <si>
    <t>2018年海南省省本级财政预算调整方案（草案）</t>
  </si>
  <si>
    <t>海南省财政厅</t>
  </si>
  <si>
    <t>2018年5月</t>
  </si>
  <si>
    <t>表一</t>
  </si>
  <si>
    <t>2018年海南省省本级一般公共预算收支调整表</t>
  </si>
  <si>
    <t>单位：万元</t>
  </si>
  <si>
    <t>收                             入</t>
  </si>
  <si>
    <t>支                              出</t>
  </si>
  <si>
    <t>项              目</t>
  </si>
  <si>
    <t>年初预算数</t>
  </si>
  <si>
    <t>调整数</t>
  </si>
  <si>
    <t>调整预算数</t>
  </si>
  <si>
    <t>项        目</t>
  </si>
  <si>
    <t>**</t>
  </si>
  <si>
    <t>一、地方一般公共预算收入</t>
  </si>
  <si>
    <t>一、地方一般公共预算支出</t>
  </si>
  <si>
    <t>（一）税收收入</t>
  </si>
  <si>
    <t>（一）一般公共服务支出</t>
  </si>
  <si>
    <t>1.增值税</t>
  </si>
  <si>
    <t>（二）外交支出</t>
  </si>
  <si>
    <t>2.营业税</t>
  </si>
  <si>
    <t>（三）国防支出</t>
  </si>
  <si>
    <t>3.企业所得税</t>
  </si>
  <si>
    <t>（四）公共安全支出</t>
  </si>
  <si>
    <t>4.个人所得税</t>
  </si>
  <si>
    <t>（五）教育支出</t>
  </si>
  <si>
    <t>5.城市维护建设税</t>
  </si>
  <si>
    <t>（六）科学技术支出</t>
  </si>
  <si>
    <t>6.房产税</t>
  </si>
  <si>
    <t>（七）文化体育与传媒支出</t>
  </si>
  <si>
    <t>7.土地增值税</t>
  </si>
  <si>
    <t>（八）社会保障和就业支出</t>
  </si>
  <si>
    <t>8.契税</t>
  </si>
  <si>
    <t>（九）医疗卫生与计划生育支出</t>
  </si>
  <si>
    <t>9.城镇土地使用税</t>
  </si>
  <si>
    <t>（十）节能环保支出</t>
  </si>
  <si>
    <t>（二）非税收入</t>
  </si>
  <si>
    <t>（十一）城乡社区支出</t>
  </si>
  <si>
    <t>1.专项收入</t>
  </si>
  <si>
    <t>（十二）农林水支出</t>
  </si>
  <si>
    <t>2.行政性收费收入</t>
  </si>
  <si>
    <t>（十三）交通运输支出</t>
  </si>
  <si>
    <t>3.罚没收入</t>
  </si>
  <si>
    <t>（十四）资源勘探信息等支出</t>
  </si>
  <si>
    <t>4.国有资本经营收入</t>
  </si>
  <si>
    <t>（十五）商业服务业等支出</t>
  </si>
  <si>
    <t>5.国有资源(资产)有偿使用收入</t>
  </si>
  <si>
    <t>（十六）金融支出</t>
  </si>
  <si>
    <t>6.其他收入</t>
  </si>
  <si>
    <t>（十七）国土海洋气象等支出</t>
  </si>
  <si>
    <t>（十八）住房保障支出</t>
  </si>
  <si>
    <t>（十九）粮油物资储备支出</t>
  </si>
  <si>
    <t>（二十）预备费</t>
  </si>
  <si>
    <t>（二十一）其他支出</t>
  </si>
  <si>
    <t>（二十二）债务付息支出</t>
  </si>
  <si>
    <t>二、债务收入</t>
  </si>
  <si>
    <t>二、债务还本支出</t>
  </si>
  <si>
    <t>（一）地方政府一般债券收入</t>
  </si>
  <si>
    <t>（一）地方政府一般债券还本支出</t>
  </si>
  <si>
    <t>（二）地方政府其他一般债务收入</t>
  </si>
  <si>
    <t>（二）地方政府其他一般债务还本支出</t>
  </si>
  <si>
    <t>三、转移性收入</t>
  </si>
  <si>
    <t>三、转移性支出</t>
  </si>
  <si>
    <t>（一）中央补助收入</t>
  </si>
  <si>
    <t>(一)补助市县支出</t>
  </si>
  <si>
    <t xml:space="preserve">1.返还性收入 </t>
  </si>
  <si>
    <t>1.返还性支出</t>
  </si>
  <si>
    <t>（1）所得税基数返还收入</t>
  </si>
  <si>
    <t>（1）所得税基数返还支出</t>
  </si>
  <si>
    <t>（2）成品油价格和税费改革税收返还收入</t>
  </si>
  <si>
    <t>（2）增值税税收返还支出</t>
  </si>
  <si>
    <t xml:space="preserve">（3）增值税税收返还收入 </t>
  </si>
  <si>
    <t>（3）消费税税收返还支出</t>
  </si>
  <si>
    <t xml:space="preserve">（4）消费税税收返还收入 </t>
  </si>
  <si>
    <t>（4）增值税“五五分享”税收返还支出</t>
  </si>
  <si>
    <t>（5）增值税“五五分享”税收返还收入</t>
  </si>
  <si>
    <t>2.一般性转移支付</t>
  </si>
  <si>
    <t>2.一般性转移支付收入</t>
  </si>
  <si>
    <t>（1）体制补助支出</t>
  </si>
  <si>
    <t>（1）体制补助收入</t>
  </si>
  <si>
    <t>（2）均衡性转移支付支出</t>
  </si>
  <si>
    <t>（2）均衡性转移支付补助收入</t>
  </si>
  <si>
    <t>（3）县级基本财力保障机制奖补支出</t>
  </si>
  <si>
    <t>（3）县级基本财力保障机制奖补资金</t>
  </si>
  <si>
    <t>（4）结算补助支出</t>
  </si>
  <si>
    <t>（4）结算补助收入</t>
  </si>
  <si>
    <t>（5）资源枯竭型城市转移支付支出</t>
  </si>
  <si>
    <t>（5）资源枯竭型城市转移支付补助</t>
  </si>
  <si>
    <t>（6）企业事业单位划转补助</t>
  </si>
  <si>
    <t>（6）企业事业单位预算划转补助</t>
  </si>
  <si>
    <t>（7）基层公检法司转移支付支出</t>
  </si>
  <si>
    <t>（7）成品油价格和税费改革转移支付补助</t>
  </si>
  <si>
    <t>（8）城乡义务教育转移支付支出</t>
  </si>
  <si>
    <t>（8）基层公检法司转移支付收入</t>
  </si>
  <si>
    <t>（9）基本养老金转移支付支出</t>
  </si>
  <si>
    <t>（9）城乡义务教育转移支付收入</t>
  </si>
  <si>
    <t>（10）城乡居民医疗保险转移支付支出</t>
  </si>
  <si>
    <t>（10）基本养老金转移支付收入</t>
  </si>
  <si>
    <t>（11）农村综合改革转移支付支出</t>
  </si>
  <si>
    <t>（11）城乡居民医疗保险转移支付收入</t>
  </si>
  <si>
    <t>（12）产粮（油）大县奖励支出</t>
  </si>
  <si>
    <t>（12）农村综合改革转移支付收入</t>
  </si>
  <si>
    <t>（13）重点生态功能区转移支付</t>
  </si>
  <si>
    <t>（13）产粮（油）大县奖励资金收入</t>
  </si>
  <si>
    <t>（14）固定数额补助支出</t>
  </si>
  <si>
    <t>（14）重点生态功能区转移支付收入</t>
  </si>
  <si>
    <t>（15）革命老区转移支付支出</t>
  </si>
  <si>
    <t>（15）固定数额补助收入</t>
  </si>
  <si>
    <t>（16）民族地区转移支付支出</t>
  </si>
  <si>
    <t>（16）革命老区转移支付收入</t>
  </si>
  <si>
    <t>（17）边疆地区转移支付支出</t>
  </si>
  <si>
    <t>（17）民族地区转移支付收入</t>
  </si>
  <si>
    <t>（18）贫困地区转移支付支出</t>
  </si>
  <si>
    <t>（18）边疆地区转移支付收入</t>
  </si>
  <si>
    <t>（19）其他一般性转移支付支出</t>
  </si>
  <si>
    <t>（19）贫困地区转移支付收入</t>
  </si>
  <si>
    <t>3.专项转移支付</t>
  </si>
  <si>
    <t>（20）其他一般性转移支付收入</t>
  </si>
  <si>
    <t>(二)上解中央支出</t>
  </si>
  <si>
    <t>3.专项转移支付收入</t>
  </si>
  <si>
    <t>1.体制上解支出</t>
  </si>
  <si>
    <t>（二）市县上解收入</t>
  </si>
  <si>
    <t>2.出口退税专项上解支出</t>
  </si>
  <si>
    <t>1.体制上解收入</t>
  </si>
  <si>
    <t>3.专项上解支出</t>
  </si>
  <si>
    <t>2.出口退税专项上解收入</t>
  </si>
  <si>
    <t>(三)地方政府一般债务转贷支出</t>
  </si>
  <si>
    <t>3.专项上解收入</t>
  </si>
  <si>
    <t>1.地方政府一般债券转贷支出</t>
  </si>
  <si>
    <t>（三）上年结余收入</t>
  </si>
  <si>
    <t>2.地方政府向外国政府借款转贷支出</t>
  </si>
  <si>
    <t>（四）调入资金</t>
  </si>
  <si>
    <t>3.地方政府向国际组织借款转贷支出</t>
  </si>
  <si>
    <t>（五）调入预算稳定调节基金</t>
  </si>
  <si>
    <t>4.地方政府其他一般债务转贷支出</t>
  </si>
  <si>
    <t>(四)年终结余结转</t>
  </si>
  <si>
    <t>1.净结余</t>
  </si>
  <si>
    <t>2.结转</t>
  </si>
  <si>
    <t>收  入  总  计</t>
  </si>
  <si>
    <t>支  出  总  计</t>
  </si>
  <si>
    <t>表二</t>
  </si>
  <si>
    <t>2018年海南省省本级政府性基金预算收支调整表</t>
  </si>
  <si>
    <t>金额单位：万元</t>
  </si>
  <si>
    <t>收                                 入</t>
  </si>
  <si>
    <t>支                       出</t>
  </si>
  <si>
    <t>项          目</t>
  </si>
  <si>
    <t>一、地方政府性基金预算收入</t>
  </si>
  <si>
    <t>一、地方政府性基金预算支出</t>
  </si>
  <si>
    <t>（一）高等级公路车辆通行附加费收入</t>
  </si>
  <si>
    <t>（一）文化体育与传媒支出</t>
  </si>
  <si>
    <t>（二）国家电影事业发展专项资金收入</t>
  </si>
  <si>
    <t xml:space="preserve">  国家电影事业发展专项资金及对应专项债务收入安排的支出</t>
  </si>
  <si>
    <t>（三）国有土地使用权出让金收入</t>
  </si>
  <si>
    <t>（二）城乡社区支出</t>
  </si>
  <si>
    <t>（四）大中型水库库区基金收入</t>
  </si>
  <si>
    <t xml:space="preserve">  国有土地使用权出让收入及对应专项债务收入安排的支出</t>
  </si>
  <si>
    <t>（五）彩票公益金收入</t>
  </si>
  <si>
    <t>（三）农林水支出</t>
  </si>
  <si>
    <t>（六）小型水库移民扶助基金收入</t>
  </si>
  <si>
    <t xml:space="preserve">  国家重大水利工程建设基金及对应专项债务收入安排的支出</t>
  </si>
  <si>
    <t>（七）国家重大水利工程建设基金收入</t>
  </si>
  <si>
    <t>（四）交通运输支出</t>
  </si>
  <si>
    <t>（八）彩票发行机构和彩票销售机构的业务费用</t>
  </si>
  <si>
    <t xml:space="preserve">  海南省高等级公路车辆通行附加费及对应专项债务收入安排的支出</t>
  </si>
  <si>
    <t>（九）其他政府性基金收入</t>
  </si>
  <si>
    <t xml:space="preserve">  民航发展基金支出</t>
  </si>
  <si>
    <t>（五）商业服务业等支出</t>
  </si>
  <si>
    <t xml:space="preserve">  旅游发展基金支出</t>
  </si>
  <si>
    <t>（六）其他支出</t>
  </si>
  <si>
    <t xml:space="preserve">  彩票发行销售机构业务费安排的支出</t>
  </si>
  <si>
    <t xml:space="preserve">  彩票公益金及对应专项债务收入安排的支出</t>
  </si>
  <si>
    <t xml:space="preserve">（七）地方政府专项债务付息支出  </t>
  </si>
  <si>
    <t xml:space="preserve">  海南省高等级公路车辆通行附加费债务付息支出</t>
  </si>
  <si>
    <t xml:space="preserve">  国有土地使用权出让金债务付息支出</t>
  </si>
  <si>
    <t xml:space="preserve">  土地储备专项债券付息支出</t>
  </si>
  <si>
    <t>（八）地方政府专项债务发行费用支出</t>
  </si>
  <si>
    <t xml:space="preserve">  海南省高等级公路车辆通行附加费债务发行费用支出</t>
  </si>
  <si>
    <t xml:space="preserve">  国有土地使用权出让金债务发行费用支出</t>
  </si>
  <si>
    <t xml:space="preserve">  土地储备专项债券发行费用支出</t>
  </si>
  <si>
    <t>（一）海南省高等级公路车辆通行附加费债务收入</t>
  </si>
  <si>
    <t>（一）海南省高等级公路车辆通行附加费债务还本支出</t>
  </si>
  <si>
    <t>（二）国有土地使用权出让金债务收入</t>
  </si>
  <si>
    <t>（二）国有土地使用权出让金债务还本支出</t>
  </si>
  <si>
    <t>（三）土地储备专项债券收入</t>
  </si>
  <si>
    <t>（三）土地储备专项债券还本支出</t>
  </si>
  <si>
    <t>（四）其他地方自行试点项目收益专项债券收入</t>
  </si>
  <si>
    <t>（四）其他地方自行试点项目收益专项债券还本支出</t>
  </si>
  <si>
    <t>（一）政府性基金补助收入</t>
  </si>
  <si>
    <t>（一）政府性基金补助支出</t>
  </si>
  <si>
    <t>（二）政府性基金上解收入</t>
  </si>
  <si>
    <t>（二）政府性基金上解支出</t>
  </si>
  <si>
    <t>（三）调出资金</t>
  </si>
  <si>
    <t>（四）债务转贷支出</t>
  </si>
  <si>
    <t xml:space="preserve">     1.调入政府性基金预算资金</t>
  </si>
  <si>
    <t xml:space="preserve">  国有土地使用权出让金债务转贷支出</t>
  </si>
  <si>
    <t xml:space="preserve">     2.调入专项收入</t>
  </si>
  <si>
    <t xml:space="preserve">  土地储备专项债务转贷支出</t>
  </si>
  <si>
    <t xml:space="preserve">  其他地方自行试点项目收益专项债券转贷支出</t>
  </si>
  <si>
    <t>（五）年终结余</t>
  </si>
  <si>
    <t>收入总计</t>
  </si>
  <si>
    <t>支出总计</t>
  </si>
  <si>
    <t>表三</t>
  </si>
  <si>
    <t>2018年海南省省级一般公共预算本级支出预算调整表</t>
  </si>
  <si>
    <t>项目</t>
  </si>
  <si>
    <t>2018年预算数</t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</si>
  <si>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</si>
  <si>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</si>
  <si>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</si>
  <si>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</si>
  <si>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</si>
  <si>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2010105-人大立法</t>
  </si>
  <si>
    <t>2010106-人大监督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</si>
  <si>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</si>
  <si>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</si>
  <si>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</si>
  <si>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</si>
  <si>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</si>
  <si>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</si>
  <si>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</si>
  <si>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</si>
  <si>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2010206-参政议政</t>
  </si>
  <si>
    <t>2010250-事业运行</t>
  </si>
  <si>
    <t>2010299-其他政协事务支出</t>
  </si>
  <si>
    <t>20103-政府办公厅(室)及相关机构事务</t>
  </si>
  <si>
    <t>2010301-行政运行</t>
  </si>
  <si>
    <t>2010302-一般行政管理事务</t>
  </si>
  <si>
    <t>2010303-机关服务</t>
  </si>
  <si>
    <t>2010305-专项业务活动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</si>
  <si>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</si>
  <si>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</si>
  <si>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</si>
  <si>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</si>
  <si>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</si>
  <si>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</si>
  <si>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</si>
  <si>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</si>
  <si>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</si>
  <si>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</si>
  <si>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</si>
  <si>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</si>
  <si>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</si>
  <si>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2010504-信息事务</t>
  </si>
  <si>
    <t>2010505-专项统计业务</t>
  </si>
  <si>
    <t>2010506-统计管理</t>
  </si>
  <si>
    <t>2010508-统计抽样调查</t>
  </si>
  <si>
    <t>2010550-事业运行</t>
  </si>
  <si>
    <t>2010599-其他统计信息事务支出</t>
  </si>
  <si>
    <t>20106-财政事务</t>
  </si>
  <si>
    <t>2010601-行政运行</t>
  </si>
  <si>
    <t>2010602-一般行政管理事务</t>
  </si>
  <si>
    <t>2010603-机关服务</t>
  </si>
  <si>
    <t>2010604-预算改革业务</t>
  </si>
  <si>
    <t>2010605-财政国库业务</t>
  </si>
  <si>
    <t>2010607-信息化建设</t>
  </si>
  <si>
    <t>2010650-事业运行</t>
  </si>
  <si>
    <t>2010699-其他财政事务支出</t>
  </si>
  <si>
    <t>20107-税收事务</t>
  </si>
  <si>
    <t>2010701-行政运行</t>
  </si>
  <si>
    <t>2010702-一般行政管理事务</t>
  </si>
  <si>
    <t>2010704-税务办案</t>
  </si>
  <si>
    <t>2010705-税务登记证及发票管理</t>
  </si>
  <si>
    <t>2010707-税务宣传</t>
  </si>
  <si>
    <t>2010708-协税护税</t>
  </si>
  <si>
    <t>2010709-信息化建设</t>
  </si>
  <si>
    <t>2010750-事业运行</t>
  </si>
  <si>
    <t>2010799-其他税收事务支出</t>
  </si>
  <si>
    <t>20108-审计事务</t>
  </si>
  <si>
    <t>2010801-行政运行</t>
  </si>
  <si>
    <t>2010804-审计业务</t>
  </si>
  <si>
    <t>2010806-信息化建设</t>
  </si>
  <si>
    <t>2010899-其他审计事务支出</t>
  </si>
  <si>
    <t>20109-海关事务</t>
  </si>
  <si>
    <t>2010999-其他海关事务支出</t>
  </si>
  <si>
    <t>20110-人力资源事务</t>
  </si>
  <si>
    <t>2011001-行政运行</t>
  </si>
  <si>
    <t>2011002-一般行政管理事务</t>
  </si>
  <si>
    <t>2011006-军队转业干部安置</t>
  </si>
  <si>
    <t>2011009-公务员考核</t>
  </si>
  <si>
    <t>2011011-公务员招考</t>
  </si>
  <si>
    <t>2011050-事业运行</t>
  </si>
  <si>
    <t>2011099-其他人力资源事务支出</t>
  </si>
  <si>
    <t>20111-纪检监察事务</t>
  </si>
  <si>
    <t>2011101-行政运行</t>
  </si>
  <si>
    <t>2011102-一般行政管理事务</t>
  </si>
  <si>
    <t>2011104-大案要案查处</t>
  </si>
  <si>
    <t>2011150-事业运行</t>
  </si>
  <si>
    <t>2011199-其他纪检监察事务支出</t>
  </si>
  <si>
    <t>20113-商贸事务</t>
  </si>
  <si>
    <t>2011301-行政运行</t>
  </si>
  <si>
    <t>2011305-国际经济合作</t>
  </si>
  <si>
    <t>2011307-国内贸易管理</t>
  </si>
  <si>
    <t>2011308-招商引资</t>
  </si>
  <si>
    <t>2011350-事业运行</t>
  </si>
  <si>
    <t>2011399-其他商贸事务支出</t>
  </si>
  <si>
    <t>20114-知识产权事务</t>
  </si>
  <si>
    <t>2011499-其他知识产权事务支出</t>
  </si>
  <si>
    <t>20115-工商行政管理事务</t>
  </si>
  <si>
    <t>2011501-行政运行</t>
  </si>
  <si>
    <t>2011502-一般行政管理事务</t>
  </si>
  <si>
    <t>2011504-工商行政管理专项</t>
  </si>
  <si>
    <t>2011505-执法办案专项</t>
  </si>
  <si>
    <t>2011506-消费者权益保护</t>
  </si>
  <si>
    <t>2011507-信息化建设</t>
  </si>
  <si>
    <t>2011550-事业运行</t>
  </si>
  <si>
    <t>2011599-其他工商行政管理事务支出</t>
  </si>
  <si>
    <t>20117-质量技术监督与检验检疫事务</t>
  </si>
  <si>
    <t>2011701-行政运行</t>
  </si>
  <si>
    <t>2011706-质量技术监督行政执法及业务管理</t>
  </si>
  <si>
    <t>2011707-质量技术监督技术支持</t>
  </si>
  <si>
    <t>2011709-标准化管理</t>
  </si>
  <si>
    <t>2011710-信息化建设</t>
  </si>
  <si>
    <t>2011750-事业运行</t>
  </si>
  <si>
    <t>2011799-其他质量技术监督与检验检疫事务支出</t>
  </si>
  <si>
    <t>20123-民族事务</t>
  </si>
  <si>
    <t>2012301-行政运行</t>
  </si>
  <si>
    <t>2012304-民族工作专项</t>
  </si>
  <si>
    <t>2012350-事业运行</t>
  </si>
  <si>
    <t>2012399-其他民族事务支出</t>
  </si>
  <si>
    <t>20124-宗教事务</t>
  </si>
  <si>
    <t>2012404-宗教工作专项</t>
  </si>
  <si>
    <t>2012450-事业运行</t>
  </si>
  <si>
    <t>2012499-其他宗教事务支出</t>
  </si>
  <si>
    <t>20125-港澳台侨事务</t>
  </si>
  <si>
    <t>2012501-行政运行</t>
  </si>
  <si>
    <t>2012504-港澳事务</t>
  </si>
  <si>
    <t>2012505-台湾事务</t>
  </si>
  <si>
    <t>2012506-华侨事务</t>
  </si>
  <si>
    <t>2012550-事业运行</t>
  </si>
  <si>
    <t>2012599-其他港澳台侨事务支出</t>
  </si>
  <si>
    <t>20126-档案事务</t>
  </si>
  <si>
    <t>2012601-行政运行</t>
  </si>
  <si>
    <t>2012604-档案馆</t>
  </si>
  <si>
    <t>2012699-其他档案事务支出</t>
  </si>
  <si>
    <t>20128-民主党派及工商联事务</t>
  </si>
  <si>
    <t>2012801-行政运行</t>
  </si>
  <si>
    <t>2012802-一般行政管理事务</t>
  </si>
  <si>
    <t>2012804-参政议政</t>
  </si>
  <si>
    <t>2012899-其他民主党派及工商联事务支出</t>
  </si>
  <si>
    <t>20129-群众团体事务</t>
  </si>
  <si>
    <t>2012901-行政运行</t>
  </si>
  <si>
    <t>2012902-一般行政管理事务</t>
  </si>
  <si>
    <t>2012904-厂务公开</t>
  </si>
  <si>
    <t>2012905-工会疗养休养</t>
  </si>
  <si>
    <t>2012950-事业运行</t>
  </si>
  <si>
    <t>2012999-其他群众团体事务支出</t>
  </si>
  <si>
    <t>20131-党委办公厅(室)及相关机构事务</t>
  </si>
  <si>
    <t>2013101-行政运行</t>
  </si>
  <si>
    <t>2013102-一般行政管理事务</t>
  </si>
  <si>
    <t>2013105-专项业务</t>
  </si>
  <si>
    <t>2013150-事业运行</t>
  </si>
  <si>
    <t>2013199-其他党委办公厅（室）及相关机构事务支出</t>
  </si>
  <si>
    <t>20132-组织事务</t>
  </si>
  <si>
    <t>2013201-行政运行</t>
  </si>
  <si>
    <t>2013202-一般行政管理事务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</si>
  <si>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</si>
  <si>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</si>
  <si>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</si>
  <si>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</si>
  <si>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</si>
  <si>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</si>
  <si>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</si>
  <si>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2013402-一般行政管理事务</t>
  </si>
  <si>
    <t>2013403-机关服务</t>
  </si>
  <si>
    <t>2013450-事业运行</t>
  </si>
  <si>
    <t>2013499-其他统战事务支出</t>
  </si>
  <si>
    <t>20136-其他共产党事务支出</t>
  </si>
  <si>
    <t>2013601-行政运行</t>
  </si>
  <si>
    <t>2013602-一般行政管理事务</t>
  </si>
  <si>
    <t>2013650-事业运行</t>
  </si>
  <si>
    <t>2013699-其他共产党事务支出</t>
  </si>
  <si>
    <t>20199-其他一般公共服务支出</t>
  </si>
  <si>
    <t>2019901-国家赔偿费用支出</t>
  </si>
  <si>
    <t>2019999-其他一般公共服务支出</t>
  </si>
  <si>
    <t>202-外交支出</t>
  </si>
  <si>
    <t>20201-外交管理事务</t>
  </si>
  <si>
    <t>2020101-行政运行</t>
  </si>
  <si>
    <t>2020150-事业运行</t>
  </si>
  <si>
    <t>2020199-其他外交管理事务支出</t>
  </si>
  <si>
    <t>20203-对外援助</t>
  </si>
  <si>
    <t>2020399-其他对外援助支出</t>
  </si>
  <si>
    <t>20205-对外合作与交流</t>
  </si>
  <si>
    <t>2020503-在华国际会议</t>
  </si>
  <si>
    <t>2020504-国际交流活动</t>
  </si>
  <si>
    <t>2020599-其他对外合作与交流支出</t>
  </si>
  <si>
    <t>20299-其他外交支出</t>
  </si>
  <si>
    <t>2029901-其他外交支出</t>
  </si>
  <si>
    <t>203-国防支出</t>
  </si>
  <si>
    <t>204-公共安全支出</t>
  </si>
  <si>
    <t>20401-武装警察</t>
  </si>
  <si>
    <t>2040201-行政运行</t>
  </si>
  <si>
    <t>2040203-机关服务</t>
  </si>
  <si>
    <t>2040204-治安管理</t>
  </si>
  <si>
    <t>2040206-刑事侦查</t>
  </si>
  <si>
    <t>2040207-经济犯罪侦查</t>
  </si>
  <si>
    <t>2040208-出入境管理</t>
  </si>
  <si>
    <t>2040209-行动技术管理</t>
  </si>
  <si>
    <t>2040211-禁毒管理</t>
  </si>
  <si>
    <t>2040212-道路交通管理</t>
  </si>
  <si>
    <t>2040214-反恐怖</t>
  </si>
  <si>
    <t>2040215-居民身份证管理</t>
  </si>
  <si>
    <t>2040216-网络运行及维护</t>
  </si>
  <si>
    <t>2040217-拘押收教场所管理</t>
  </si>
  <si>
    <t>2040218-警犬繁育及训养</t>
  </si>
  <si>
    <t>2040219-信息化建设</t>
  </si>
  <si>
    <t>2040250-事业运行</t>
  </si>
  <si>
    <t>2040299-其他公安支出</t>
  </si>
  <si>
    <t>20404-检察</t>
  </si>
  <si>
    <t>20405-法院</t>
  </si>
  <si>
    <t>2040501-行政运行</t>
  </si>
  <si>
    <t>2040502-一般行政管理事务</t>
  </si>
  <si>
    <t>2040503-机关服务</t>
  </si>
  <si>
    <t>2040504-案件审判</t>
  </si>
  <si>
    <t>2040505-案件执行</t>
  </si>
  <si>
    <t>2040506-"两庭"建设</t>
  </si>
  <si>
    <t>2040550-事业运行</t>
  </si>
  <si>
    <t>2040599-其他法院支出</t>
  </si>
  <si>
    <t>20406-司法</t>
  </si>
  <si>
    <t>2040601-行政运行</t>
  </si>
  <si>
    <t>2040602-一般行政管理事务</t>
  </si>
  <si>
    <t>2040603-机关服务</t>
  </si>
  <si>
    <t>2040604-基层司法业务</t>
  </si>
  <si>
    <t>2040606-律师公证管理</t>
  </si>
  <si>
    <t>2040607-法律援助</t>
  </si>
  <si>
    <t>20407-监狱</t>
  </si>
  <si>
    <t>2040701-行政运行</t>
  </si>
  <si>
    <t>2040702-一般行政管理事务</t>
  </si>
  <si>
    <t>2040704-犯人生活</t>
  </si>
  <si>
    <t>2040705-犯人改造</t>
  </si>
  <si>
    <t>2040706-狱政设施建设</t>
  </si>
  <si>
    <t>2040799-其他监狱支出</t>
  </si>
  <si>
    <t>20408-强制隔离戒毒</t>
  </si>
  <si>
    <t>2040801-行政运行</t>
  </si>
  <si>
    <t>2040802-一般行政管理事务</t>
  </si>
  <si>
    <t>2040804-强制隔离戒毒人员生活</t>
  </si>
  <si>
    <t>2040805-强制隔离戒毒人员教育</t>
  </si>
  <si>
    <t>2040806-所政设施建设</t>
  </si>
  <si>
    <t>2040899-其他强制隔离戒毒支出</t>
  </si>
  <si>
    <t>20410-缉私警察</t>
  </si>
  <si>
    <t>2041099-其他缉私警察支出</t>
  </si>
  <si>
    <t>20411-海警</t>
  </si>
  <si>
    <t>2041103-一般管理事务</t>
  </si>
  <si>
    <t>2041104-维权执法业务</t>
  </si>
  <si>
    <t>2041105-装备建设和运行维护</t>
  </si>
  <si>
    <t>2041107-基础设施建设及维护</t>
  </si>
  <si>
    <t>20499-其他公共安全支出</t>
  </si>
  <si>
    <t>2049901-其他公共安全支出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</si>
  <si>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</si>
  <si>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</si>
  <si>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</si>
  <si>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</si>
  <si>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</si>
  <si>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</si>
  <si>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</si>
  <si>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</si>
  <si>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</si>
  <si>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2050205-高等教育</t>
  </si>
  <si>
    <t>2050299-其他普通教育支出</t>
  </si>
  <si>
    <t>20503-职业教育</t>
  </si>
  <si>
    <t>2050302-中专教育</t>
  </si>
  <si>
    <t>2050303-技校教育</t>
  </si>
  <si>
    <t>2050304-职业高中教育</t>
  </si>
  <si>
    <t>2050305-高等职业教育</t>
  </si>
  <si>
    <t>20504-成人教育</t>
  </si>
  <si>
    <t>2050402-成人中等教育</t>
  </si>
  <si>
    <t>20505-广播电视教育</t>
  </si>
  <si>
    <t>2050501-广播电视学校</t>
  </si>
  <si>
    <t>20506-留学教育</t>
  </si>
  <si>
    <t>2050601-出国留学教育</t>
  </si>
  <si>
    <t>2050602-来华留学教育</t>
  </si>
  <si>
    <t>20508-进修与培训</t>
  </si>
  <si>
    <t>2050801-教师进修</t>
  </si>
  <si>
    <t>2050802-干部教育</t>
  </si>
  <si>
    <t>2050803-培训支出</t>
  </si>
  <si>
    <t>2050899-其他进修及培训</t>
  </si>
  <si>
    <t>20599-其他教育支出</t>
  </si>
  <si>
    <t>2059999-其他教育支出</t>
  </si>
  <si>
    <t>206-科学技术支出</t>
  </si>
  <si>
    <t>20601-科学技术管理事务</t>
  </si>
  <si>
    <t>2060101-行政运行</t>
  </si>
  <si>
    <t>2060102-一般行政管理事务</t>
  </si>
  <si>
    <t>2060199-其他科学技术管理事务支出</t>
  </si>
  <si>
    <t>20602-基础研究</t>
  </si>
  <si>
    <t>2060203-自然科学基金</t>
  </si>
  <si>
    <t>2060204-重点实验室及相关设施</t>
  </si>
  <si>
    <t>2060206-专项基础科研</t>
  </si>
  <si>
    <t>2060299-其他基础研究支出</t>
  </si>
  <si>
    <t>20603-应用研究</t>
  </si>
  <si>
    <t>2060301-机构运行</t>
  </si>
  <si>
    <t>2060302-社会公益研究</t>
  </si>
  <si>
    <t>2060399-其他应用研究支出</t>
  </si>
  <si>
    <t>20604-技术研究与开发</t>
  </si>
  <si>
    <t>2060402-应用技术研究与开发</t>
  </si>
  <si>
    <t>2060403-产业技术研究与开发</t>
  </si>
  <si>
    <t>2060499-其他技术研究与开发支出</t>
  </si>
  <si>
    <t>20605-科技条件与服务</t>
  </si>
  <si>
    <t>2060502-技术创新服务体系</t>
  </si>
  <si>
    <t>2060503-科技条件专项</t>
  </si>
  <si>
    <t>2060599-其他科技条件与服务支出</t>
  </si>
  <si>
    <t>20606-社会科学</t>
  </si>
  <si>
    <t>2060602-社会科学研究</t>
  </si>
  <si>
    <t>2060699-其他社会科学支出</t>
  </si>
  <si>
    <t>20607-科学技术普及</t>
  </si>
  <si>
    <t>2060701-机构运行</t>
  </si>
  <si>
    <t>2060702-科普活动</t>
  </si>
  <si>
    <t>2060703-青少年科技活动</t>
  </si>
  <si>
    <t>2060704-学术交流活动</t>
  </si>
  <si>
    <t>2060799-其他科学技术普及支出</t>
  </si>
  <si>
    <t>20609-科技重大项目</t>
  </si>
  <si>
    <t>2060901-科技重大专项</t>
  </si>
  <si>
    <t>20699-其他科学技术支出</t>
  </si>
  <si>
    <t>2069999-其他科学技术支出</t>
  </si>
  <si>
    <t>207-文化体育与传媒支出</t>
  </si>
  <si>
    <t>20701-文化</t>
  </si>
  <si>
    <t>2070101-行政运行</t>
  </si>
  <si>
    <t>2070102-一般行政管理事务</t>
  </si>
  <si>
    <t>2070104-图书馆</t>
  </si>
  <si>
    <t>2070107-艺术表演团体</t>
  </si>
  <si>
    <t>2070108-文化活动</t>
  </si>
  <si>
    <t>2070109-群众文化</t>
  </si>
  <si>
    <t>2070110-文化交流与合作</t>
  </si>
  <si>
    <t>2070111-文化创作与保护</t>
  </si>
  <si>
    <t>2070112-文化市场管理</t>
  </si>
  <si>
    <t>2070199-其他文化支出</t>
  </si>
  <si>
    <t>20702-文物</t>
  </si>
  <si>
    <t>2070204-文物保护</t>
  </si>
  <si>
    <t>2070205-博物馆</t>
  </si>
  <si>
    <t>2070299-其他文物支出</t>
  </si>
  <si>
    <t>20703-体育</t>
  </si>
  <si>
    <t>2070304-运动项目管理</t>
  </si>
  <si>
    <t>2070305-体育竞赛</t>
  </si>
  <si>
    <t>2070307-体育场馆</t>
  </si>
  <si>
    <t>2070308-群众体育</t>
  </si>
  <si>
    <t>2070399-其他体育支出</t>
  </si>
  <si>
    <t>20704-新闻出版广播影视</t>
  </si>
  <si>
    <t>2070404-广播</t>
  </si>
  <si>
    <t>2070405-电视</t>
  </si>
  <si>
    <t>2070406-电影</t>
  </si>
  <si>
    <t>2070499-其他新闻出版广播影视支出</t>
  </si>
  <si>
    <t>20799-其他文化体育与传媒支出</t>
  </si>
  <si>
    <t>2079903-文化产业发展专项支出</t>
  </si>
  <si>
    <t>2079999-其他文化体育与传媒支出</t>
  </si>
  <si>
    <t>208-社会保障和就业支出</t>
  </si>
  <si>
    <t>20801-人力资源和社会保障管理事务</t>
  </si>
  <si>
    <t>2080101-行政运行</t>
  </si>
  <si>
    <t>2080102-一般行政管理事务</t>
  </si>
  <si>
    <t>2080103-机关服务</t>
  </si>
  <si>
    <t>2080104-综合业务管理</t>
  </si>
  <si>
    <t>2080106-就业管理事务</t>
  </si>
  <si>
    <t>2080107-社会保险业务管理事务</t>
  </si>
  <si>
    <t>2080108-信息化建设</t>
  </si>
  <si>
    <t>2080112-劳动人事争议调解仲裁</t>
  </si>
  <si>
    <t>2080199-其他人力资源和社会保障管理事务支出</t>
  </si>
  <si>
    <t>20802-民政管理事务</t>
  </si>
  <si>
    <t>2080201-行政运行</t>
  </si>
  <si>
    <t>2080204-拥军优属</t>
  </si>
  <si>
    <t>2080205-老龄事务</t>
  </si>
  <si>
    <t>2080207-行政区划和地名管理</t>
  </si>
  <si>
    <t>2080209-部队供应</t>
  </si>
  <si>
    <t>2080299-其他民政管理事务支出</t>
  </si>
  <si>
    <t>20805-行政事业单位离退休</t>
  </si>
  <si>
    <t>2080501-归口管理的行政单位离退休</t>
  </si>
  <si>
    <t>2080502-事业单位离退休</t>
  </si>
  <si>
    <t>2080503-离退休人员管理机构</t>
  </si>
  <si>
    <t>2080505-机关事业单位基本养老保险缴费支出</t>
  </si>
  <si>
    <t>2080506-机关事业单位职业年金缴费支出</t>
  </si>
  <si>
    <t>2080507-对机关事业单位基本养老保险基金的补助</t>
  </si>
  <si>
    <t>20807-就业补助</t>
  </si>
  <si>
    <t>2080701-就业创业服务补贴</t>
  </si>
  <si>
    <t>2080704-社会保险补贴</t>
  </si>
  <si>
    <t>2080705-公益性岗位补贴</t>
  </si>
  <si>
    <t>2080709-职业技能鉴定补贴</t>
  </si>
  <si>
    <t>2080711-就业见习补贴</t>
  </si>
  <si>
    <t>2080713-求职创业补贴</t>
  </si>
  <si>
    <t>2080799-其他就业补助支出</t>
  </si>
  <si>
    <t>20808-抚恤</t>
  </si>
  <si>
    <t>2080801-死亡抚恤</t>
  </si>
  <si>
    <t>2080802-伤残抚恤</t>
  </si>
  <si>
    <t>2080804-优抚事业单位支出</t>
  </si>
  <si>
    <t>2080899-其他优抚支出</t>
  </si>
  <si>
    <t>20809-退役安置</t>
  </si>
  <si>
    <t>2080902-军队移交政府的离退休人员安置</t>
  </si>
  <si>
    <t>2080903-军队移交政府离退休干部管理机构</t>
  </si>
  <si>
    <t>20811-残疾人事业</t>
  </si>
  <si>
    <t>2081101-行政运行</t>
  </si>
  <si>
    <t>2081104-残疾人康复</t>
  </si>
  <si>
    <t>2081105-残疾人就业和扶贫</t>
  </si>
  <si>
    <t>2081199-其他残疾人事业支出</t>
  </si>
  <si>
    <t>20816-红十字事业</t>
  </si>
  <si>
    <t>2081601-行政运行</t>
  </si>
  <si>
    <t>2081699-其他红十字事业支出</t>
  </si>
  <si>
    <t>20820-临时救助</t>
  </si>
  <si>
    <t>2082002-流浪乞讨人员救助支出</t>
  </si>
  <si>
    <t>20826-财政对基本养老保险基金的补助</t>
  </si>
  <si>
    <t>2082601-财政对企业职工基本养老保险基金的补助</t>
  </si>
  <si>
    <t>2082699-财政对其他基本养老保险基金的补助</t>
  </si>
  <si>
    <t>20899-其他社会保障和就业支出</t>
  </si>
  <si>
    <t>2089901-其他社会保障和就业支出</t>
  </si>
  <si>
    <t>210-医疗卫生与计划生育支出</t>
  </si>
  <si>
    <t>21001-医疗卫生与计划生育管理事务</t>
  </si>
  <si>
    <t>2100101-行政运行</t>
  </si>
  <si>
    <t>2100102-一般行政管理事务</t>
  </si>
  <si>
    <t>2100199-其他医疗卫生与计划生育管理事务支出</t>
  </si>
  <si>
    <t>21002-公立医院</t>
  </si>
  <si>
    <t>2100201-综合医院</t>
  </si>
  <si>
    <t>2100202-中医（民族）医院</t>
  </si>
  <si>
    <t>2100205-精神病医院</t>
  </si>
  <si>
    <t>2100208-其他专科医院</t>
  </si>
  <si>
    <t>2100210-行业医院</t>
  </si>
  <si>
    <t>2100299-其他公立医院支出</t>
  </si>
  <si>
    <t>21004-公共卫生</t>
  </si>
  <si>
    <t>2100401-疾病预防控制机构</t>
  </si>
  <si>
    <t>2100402-卫生监督机构</t>
  </si>
  <si>
    <t>2100403-妇幼保健机构</t>
  </si>
  <si>
    <t>2100405-应急救治机构</t>
  </si>
  <si>
    <t>2100406-采供血机构</t>
  </si>
  <si>
    <t>2100408-基本公共卫生服务</t>
  </si>
  <si>
    <t>2100409-重大公共卫生专项</t>
  </si>
  <si>
    <t>2100410-突发公共卫生事件应急处理</t>
  </si>
  <si>
    <t>2100499-其他公共卫生支出</t>
  </si>
  <si>
    <t>21006-中医药</t>
  </si>
  <si>
    <t>2100601-中医（民族医）药专项</t>
  </si>
  <si>
    <t>21007-计划生育事务</t>
  </si>
  <si>
    <t>2100716-计划生育机构</t>
  </si>
  <si>
    <t>2100717-计划生育服务</t>
  </si>
  <si>
    <t>2100799-其他计划生育事务支出</t>
  </si>
  <si>
    <t>21010-食品和药品监督管理事务</t>
  </si>
  <si>
    <t>2101001-行政运行</t>
  </si>
  <si>
    <t>2101002-一般行政管理事务</t>
  </si>
  <si>
    <t>2101012-药品事务</t>
  </si>
  <si>
    <t>2101016-食品安全事务</t>
  </si>
  <si>
    <t>2101050-事业运行</t>
  </si>
  <si>
    <t>2101099-其他食品和药品监督管理事务支出</t>
  </si>
  <si>
    <t>21011-行政事业单位医疗</t>
  </si>
  <si>
    <t>2101101-行政单位医疗</t>
  </si>
  <si>
    <t>2101102-事业单位医疗</t>
  </si>
  <si>
    <t>2101103-公务员医疗补助</t>
  </si>
  <si>
    <t>2101199-其他行政事业单位医疗支出</t>
  </si>
  <si>
    <t>21099-其他医疗卫生与计划生育支出</t>
  </si>
  <si>
    <t>2109901-其他医疗卫生与计划生育支出</t>
  </si>
  <si>
    <t>211-节能环保支出</t>
  </si>
  <si>
    <t>21101-环境保护管理事务</t>
  </si>
  <si>
    <t>2110101-行政运行</t>
  </si>
  <si>
    <t>2110102-一般行政管理事务</t>
  </si>
  <si>
    <t>2110104-环境保护宣传</t>
  </si>
  <si>
    <t>2110199-其他环境保护管理事务支出</t>
  </si>
  <si>
    <t>21102-环境监测与监察</t>
  </si>
  <si>
    <t>2110203-建设项目环评审查与监督</t>
  </si>
  <si>
    <t>2110204-核与辐射安全监督</t>
  </si>
  <si>
    <t>2110299-其他环境监测与监察支出</t>
  </si>
  <si>
    <t>21103-污染防治</t>
  </si>
  <si>
    <t>2110304-固体废弃物与化学品</t>
  </si>
  <si>
    <t>2110306-辐射</t>
  </si>
  <si>
    <t>2110399-其他污染防治支出</t>
  </si>
  <si>
    <t>21104-自然生态保护</t>
  </si>
  <si>
    <t>2110403-自然保护区</t>
  </si>
  <si>
    <t>2110499-其他自然生态保护支出</t>
  </si>
  <si>
    <t>21105-天然林保护</t>
  </si>
  <si>
    <t>2110501-森林管护</t>
  </si>
  <si>
    <t>2110502-社会保险补助</t>
  </si>
  <si>
    <t>2110503-政策性社会性支出补助</t>
  </si>
  <si>
    <t>21110-能源节约利用</t>
  </si>
  <si>
    <t>2111001-能源节约利用</t>
  </si>
  <si>
    <t>21111-污染减排</t>
  </si>
  <si>
    <t>2111101-环境监测与信息</t>
  </si>
  <si>
    <t>2111104-清洁生产专项支出</t>
  </si>
  <si>
    <t>21114-能源管理事务</t>
  </si>
  <si>
    <t>2111450-事业运行</t>
  </si>
  <si>
    <t>212-城乡社区支出</t>
  </si>
  <si>
    <t>21201-城乡社区管理事务</t>
  </si>
  <si>
    <t>2120101-行政运行</t>
  </si>
  <si>
    <t>2120102-一般行政管理事务</t>
  </si>
  <si>
    <t>2120105-工程建设标准规范编制与监管</t>
  </si>
  <si>
    <t>2120106-工程建设管理</t>
  </si>
  <si>
    <t>2120110-执业资格注册、资质审查</t>
  </si>
  <si>
    <t>2120199-其他城乡社区管理事务支出</t>
  </si>
  <si>
    <t>21202-城乡社区规划与管理</t>
  </si>
  <si>
    <t>2120201-城乡社区规划与管理</t>
  </si>
  <si>
    <t>21206-建设市场管理与监督</t>
  </si>
  <si>
    <t>2120601-建设市场管理与监督</t>
  </si>
  <si>
    <t>21299-其他城乡社区支出</t>
  </si>
  <si>
    <t>2129999-其他城乡社区支出</t>
  </si>
  <si>
    <t>213-农林水支出</t>
  </si>
  <si>
    <t>21301-农业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</si>
  <si>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</si>
  <si>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</si>
  <si>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</si>
  <si>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</si>
  <si>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</si>
  <si>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2130110-执法监管</t>
  </si>
  <si>
    <t>2130111-统计监测与信息服务</t>
  </si>
  <si>
    <t>2130112-农业行业业务管理</t>
  </si>
  <si>
    <t>2130114-对外交流与合作</t>
  </si>
  <si>
    <t>2130121-农业结构调整补贴</t>
  </si>
  <si>
    <t>2130122-农业生产支持补贴</t>
  </si>
  <si>
    <t>2130124-农业组织化与产业化经营</t>
  </si>
  <si>
    <t>2130125-农产品加工与促销</t>
  </si>
  <si>
    <t>2130148-成品油价格改革对渔业的补贴</t>
  </si>
  <si>
    <t>2130199-其他农业支出</t>
  </si>
  <si>
    <t>21302-林业</t>
  </si>
  <si>
    <t>2130201-行政运行</t>
  </si>
  <si>
    <t>2130202-一般行政管理事务</t>
  </si>
  <si>
    <t>2130204-林业事业机构</t>
  </si>
  <si>
    <t>2130205-森林培育</t>
  </si>
  <si>
    <t>2130207-森林资源管理</t>
  </si>
  <si>
    <t>2130208-森林资源监测</t>
  </si>
  <si>
    <t>2130209-森林生态效益补偿</t>
  </si>
  <si>
    <t>2130210-林业自然保护区</t>
  </si>
  <si>
    <t>2130211-动植物保护</t>
  </si>
  <si>
    <t>2130212-湿地保护</t>
  </si>
  <si>
    <t>2130213-林业执法与监督</t>
  </si>
  <si>
    <t>2130223-信息管理</t>
  </si>
  <si>
    <t>2130234-林业防灾减灾</t>
  </si>
  <si>
    <t>2130299-其他林业支出</t>
  </si>
  <si>
    <t>21303-水利</t>
  </si>
  <si>
    <t>2130301-行政运行</t>
  </si>
  <si>
    <t>2130304-水利行业业务管理</t>
  </si>
  <si>
    <t>2130305-水利工程建设</t>
  </si>
  <si>
    <t>2130306-水利工程运行与维护</t>
  </si>
  <si>
    <t>2130308-水利前期工作</t>
  </si>
  <si>
    <t>2130311-水资源节约管理与保护</t>
  </si>
  <si>
    <t>2130313-水文测报</t>
  </si>
  <si>
    <t>2130314-防汛</t>
  </si>
  <si>
    <t>2130316-农田水利</t>
  </si>
  <si>
    <t>2130333-信息管理</t>
  </si>
  <si>
    <t>2130399-其他水利支出</t>
  </si>
  <si>
    <t>21305-扶贫</t>
  </si>
  <si>
    <t>2130501-行政运行</t>
  </si>
  <si>
    <t>2130502-一般行政管理事务</t>
  </si>
  <si>
    <t>2130504-农村基础设施建设</t>
  </si>
  <si>
    <t>2130505-生产发展</t>
  </si>
  <si>
    <t>2130506-社会发展</t>
  </si>
  <si>
    <t>2130599-其他扶贫支出</t>
  </si>
  <si>
    <t>21306-农业综合开发</t>
  </si>
  <si>
    <t>2130601-机构运行</t>
  </si>
  <si>
    <t>2130699-其他农业综合开发支出</t>
  </si>
  <si>
    <t>21308-普惠金融发展支出</t>
  </si>
  <si>
    <t>2130803-农业保险保费补贴</t>
  </si>
  <si>
    <t>2130804-创业担保贷款贴息</t>
  </si>
  <si>
    <t>2130899-其他普惠金融发展支出</t>
  </si>
  <si>
    <t>21399-其他农林水支出</t>
  </si>
  <si>
    <t>2139999-其他农林水支出</t>
  </si>
  <si>
    <t>214-交通运输支出</t>
  </si>
  <si>
    <t>21401-公路水路运输</t>
  </si>
  <si>
    <t>2140101-行政运行</t>
  </si>
  <si>
    <t>2140102-一般行政管理事务</t>
  </si>
  <si>
    <t>2140104-公路建设</t>
  </si>
  <si>
    <t>2140106-公路养护</t>
  </si>
  <si>
    <t>2140109-交通运输信息化建设</t>
  </si>
  <si>
    <t>2140111-公路还贷专项</t>
  </si>
  <si>
    <t>2140112-公路运输管理</t>
  </si>
  <si>
    <t>2140123-航道维护</t>
  </si>
  <si>
    <t>2140139-取消政府还贷二级公路收费专项支出</t>
  </si>
  <si>
    <t>2140199-其他公路水路运输支出</t>
  </si>
  <si>
    <t>21403-民用航空运输</t>
  </si>
  <si>
    <t>2140399-其他民用航空运输支出</t>
  </si>
  <si>
    <t>21405-邮政业支出</t>
  </si>
  <si>
    <t>2140504-行业监管</t>
  </si>
  <si>
    <t>21406-车辆购置税支出</t>
  </si>
  <si>
    <t>2140601-车辆购置税用于公路等基础设施建设支出</t>
  </si>
  <si>
    <t>2140602-车辆购置税用于农村公路建设支出</t>
  </si>
  <si>
    <t>21499-其他交通运输支出</t>
  </si>
  <si>
    <t>2149999-其他交通运输支出</t>
  </si>
  <si>
    <t>215-资源勘探信息等支出</t>
  </si>
  <si>
    <t>21501-资源勘探开发</t>
  </si>
  <si>
    <t>2150102-一般行政管理事务</t>
  </si>
  <si>
    <t>2150106-黑色金属矿勘探和采选</t>
  </si>
  <si>
    <t>21505-工业和信息产业监管</t>
  </si>
  <si>
    <t>2150501-行政运行</t>
  </si>
  <si>
    <t>2150502-一般行政管理事务</t>
  </si>
  <si>
    <t>2150503-机关服务</t>
  </si>
  <si>
    <t>2150508-无线电监管</t>
  </si>
  <si>
    <t>2150510-工业和信息产业支持</t>
  </si>
  <si>
    <t>2150511-电子专项工程</t>
  </si>
  <si>
    <t>2150513-行业监管</t>
  </si>
  <si>
    <t>2150599-其他工业和信息产业监管支出</t>
  </si>
  <si>
    <t>21506-安全生产监管</t>
  </si>
  <si>
    <t>2150601-行政运行</t>
  </si>
  <si>
    <t>2150602-一般行政管理事务</t>
  </si>
  <si>
    <t>2150605-安全监管监察专项</t>
  </si>
  <si>
    <t>2150699-其他安全生产监管支出</t>
  </si>
  <si>
    <t>21507-国有资产监管</t>
  </si>
  <si>
    <t>2150701-行政运行</t>
  </si>
  <si>
    <t>2150702-一般行政管理事务</t>
  </si>
  <si>
    <t>2150799-其他国有资产监管支出</t>
  </si>
  <si>
    <t>21508-支持中小企业发展和管理支出</t>
  </si>
  <si>
    <t>2150805-中小企业发展专项</t>
  </si>
  <si>
    <t>2150899-其他支持中小企业发展和管理支出</t>
  </si>
  <si>
    <t>216-商业服务业等支出</t>
  </si>
  <si>
    <t>21602-商业流通事务</t>
  </si>
  <si>
    <t>2160201-行政运行</t>
  </si>
  <si>
    <t>2160202-一般行政管理事务</t>
  </si>
  <si>
    <t>2160216-食品流通安全补贴</t>
  </si>
  <si>
    <t>2160217-市场监测及信息管理</t>
  </si>
  <si>
    <t>2160250-事业运行</t>
  </si>
  <si>
    <t>21605-旅游业管理与服务支出</t>
  </si>
  <si>
    <t>2160501-行政运行</t>
  </si>
  <si>
    <t>2160504-旅游宣传</t>
  </si>
  <si>
    <t>2160599-其他旅游业管理与服务支出</t>
  </si>
  <si>
    <t>21606-涉外发展服务支出</t>
  </si>
  <si>
    <t>2160699-其他涉外发展服务支出</t>
  </si>
  <si>
    <t>21699-其他商业服务业等支出</t>
  </si>
  <si>
    <t>2169999-其他商业服务业等支出</t>
  </si>
  <si>
    <t>217-金融支出</t>
  </si>
  <si>
    <t>21702-金融部门监管支出</t>
  </si>
  <si>
    <t>2170205-金融稽查与案件处理</t>
  </si>
  <si>
    <t>2170208-反洗钱</t>
  </si>
  <si>
    <t>21799-其他金融支出</t>
  </si>
  <si>
    <t>2179901-其他金融支出</t>
  </si>
  <si>
    <t>220-国土海洋气象等支出</t>
  </si>
  <si>
    <t>22001-国土资源事务</t>
  </si>
  <si>
    <t>2200101-行政运行</t>
  </si>
  <si>
    <t>2200105-土地资源调查</t>
  </si>
  <si>
    <t>2200106-土地资源利用与保护</t>
  </si>
  <si>
    <t>2200107-国土资源社会公益服务</t>
  </si>
  <si>
    <t>2200108-国土资源行业业务管理</t>
  </si>
  <si>
    <t>2200110-国土整治</t>
  </si>
  <si>
    <t>2200111-地质灾害防治</t>
  </si>
  <si>
    <t>2200112-土地资源储备支出</t>
  </si>
  <si>
    <t>2200113-地质及矿产资源调查</t>
  </si>
  <si>
    <t>2200114-地质矿产资源利用与保护</t>
  </si>
  <si>
    <t>2200150-事业运行</t>
  </si>
  <si>
    <t>2200199-其他国土资源事务支出</t>
  </si>
  <si>
    <t>22002-海洋管理事务</t>
  </si>
  <si>
    <t>2200201-行政运行</t>
  </si>
  <si>
    <t>2200204-海域使用管理</t>
  </si>
  <si>
    <t>2200205-海洋环境保护与监测</t>
  </si>
  <si>
    <t>2200206-海洋调查评价</t>
  </si>
  <si>
    <t>2200208-海洋执法监察</t>
  </si>
  <si>
    <t>2200209-海洋防灾减灾</t>
  </si>
  <si>
    <t>2200215-海水淡化</t>
  </si>
  <si>
    <t>2200250-事业运行</t>
  </si>
  <si>
    <t>2200299-其他海洋管理事务支出</t>
  </si>
  <si>
    <t>22003-测绘事务</t>
  </si>
  <si>
    <t>2200304-基础测绘</t>
  </si>
  <si>
    <t>22004-地震事务</t>
  </si>
  <si>
    <t>2200401-行政运行</t>
  </si>
  <si>
    <t>2200405-地震预测预报</t>
  </si>
  <si>
    <t>2200406-地震灾害预防</t>
  </si>
  <si>
    <t>2200407-地震应急救援</t>
  </si>
  <si>
    <t>2200409-防震减灾信息管理</t>
  </si>
  <si>
    <t>2200410-防震减灾基础管理</t>
  </si>
  <si>
    <t>2200450-地震事业机构</t>
  </si>
  <si>
    <t>221-住房保障支出</t>
  </si>
  <si>
    <t>22102-住房改革支出</t>
  </si>
  <si>
    <t>2210201-住房公积金</t>
  </si>
  <si>
    <t>2210203-购房补贴</t>
  </si>
  <si>
    <t>22103-城乡社区住宅</t>
  </si>
  <si>
    <t>2210302-住房公积金管理</t>
  </si>
  <si>
    <t>222-粮油物资储备支出</t>
  </si>
  <si>
    <t>22201-粮油事务</t>
  </si>
  <si>
    <t>2220101-行政运行</t>
  </si>
  <si>
    <t>2220106-粮食专项业务活动</t>
  </si>
  <si>
    <t>2220115-粮食风险基金</t>
  </si>
  <si>
    <t>2220150-事业运行</t>
  </si>
  <si>
    <t>22204-粮油储备</t>
  </si>
  <si>
    <t>2220402-储备粮油差价补贴</t>
  </si>
  <si>
    <t>22205-重要商品储备</t>
  </si>
  <si>
    <t>2220504-化肥储备</t>
  </si>
  <si>
    <t>227-预备费</t>
  </si>
  <si>
    <t>229-其他支出</t>
  </si>
  <si>
    <t>22999-其他支出</t>
  </si>
  <si>
    <t>2299901-其他支出</t>
  </si>
  <si>
    <t>232-债务付息支出</t>
  </si>
  <si>
    <t>23203-地方政府一般债务付息支出</t>
  </si>
  <si>
    <t>2320301-地方政府一般债券付息支出</t>
  </si>
  <si>
    <t>表四</t>
  </si>
  <si>
    <t xml:space="preserve">  2018年海南省省级政府性基金预算本级支出预算调整表</t>
  </si>
  <si>
    <t xml:space="preserve">  2018年预算数</t>
  </si>
  <si>
    <t>（一）20707-国家电影事业发展专项资金及对应专项债务收入安排的支出</t>
  </si>
  <si>
    <t xml:space="preserve">       2070701-资助国产电影放映</t>
  </si>
  <si>
    <t xml:space="preserve">       2070702-资助城市影院</t>
  </si>
  <si>
    <t xml:space="preserve">       2070799-其他国家电影事业发展专项资金支出</t>
  </si>
  <si>
    <t>（二）21208-国有土地使用权出让收入及对应专项债务收入安排的支出</t>
  </si>
  <si>
    <t xml:space="preserve">      2120801-征地和拆迁补偿支出</t>
  </si>
  <si>
    <t xml:space="preserve">      2120802-土地开发支出</t>
  </si>
  <si>
    <t xml:space="preserve">      2120899-其他国有土地使用权出让收入安排的支出</t>
  </si>
  <si>
    <t>（三）21369-国家重大水利工程建设基金及对应专项债务收入安排的支出</t>
  </si>
  <si>
    <t xml:space="preserve">      2136903-地方重大水利工程建设</t>
  </si>
  <si>
    <t>（四）21460-高等级公路车辆通行附加费及对应专项债务收入安排的支出</t>
  </si>
  <si>
    <t xml:space="preserve">      2146001-公路建设</t>
  </si>
  <si>
    <t xml:space="preserve">      2146002-公路养护</t>
  </si>
  <si>
    <t xml:space="preserve">      2146003-公路还贷</t>
  </si>
  <si>
    <t xml:space="preserve">      2146099-其他海南省高等级公路建设通行附加费安排的支出</t>
  </si>
  <si>
    <t>（五）21469-民航发展基金支出</t>
  </si>
  <si>
    <t xml:space="preserve">      2146901-民航机场建设</t>
  </si>
  <si>
    <t xml:space="preserve">      2146904-航线和机场补贴</t>
  </si>
  <si>
    <t xml:space="preserve">      2146999-其他民航发展基金支出</t>
  </si>
  <si>
    <t>（六）21660-旅游发展基金支出</t>
  </si>
  <si>
    <t xml:space="preserve">   2166004-地方旅游开发项目补助</t>
  </si>
  <si>
    <t>（七）22908-彩票发行销售机构业务费安排的支出</t>
  </si>
  <si>
    <t xml:space="preserve">      2290804-福利彩票销售机构的业务费支出</t>
  </si>
  <si>
    <t xml:space="preserve">      2290805-体育彩票销售机构的业务费支出</t>
  </si>
  <si>
    <t xml:space="preserve">      2290808-彩票市场调控资金支出</t>
  </si>
  <si>
    <t>（八）22908-彩票公益金及对应专项债务收入安排的支出</t>
  </si>
  <si>
    <t xml:space="preserve">      2296002-用于社会福利的彩票公益金支出</t>
  </si>
  <si>
    <t xml:space="preserve">      2296003-用于体育事业的彩票公益金支出</t>
  </si>
  <si>
    <t xml:space="preserve">      2296006-用于残疾人事业的彩票公益金支出</t>
  </si>
  <si>
    <t xml:space="preserve">      2296099-用于其他社会公益事业的彩票公益金支出</t>
  </si>
  <si>
    <t>（九）23204-地方政府专项债务付息支出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</si>
  <si>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    2320411-国有土地使用权出让金债务付息支出</t>
    </r>
  </si>
  <si>
    <r>
      <rPr>
        <sz val="12"/>
        <rFont val="宋体"/>
        <family val="2"/>
      </rPr>
      <t>（十）2</t>
    </r>
    <r>
      <rPr>
        <sz val="12"/>
        <rFont val="宋体"/>
        <family val="2"/>
      </rPr>
      <t>3304-地方政府专项债务发行费用支出</t>
    </r>
  </si>
  <si>
    <r>
      <rPr>
        <sz val="12"/>
        <rFont val="宋体"/>
        <family val="2"/>
      </rPr>
      <t xml:space="preserve">        </t>
    </r>
    <r>
      <rPr>
        <sz val="12"/>
        <rFont val="宋体"/>
        <family val="2"/>
      </rPr>
      <t>2</t>
    </r>
    <r>
      <rPr>
        <sz val="12"/>
        <rFont val="宋体"/>
        <family val="2"/>
      </rPr>
      <t>330411-国有土地使用权出让金债务发行费用支出</t>
    </r>
  </si>
</sst>
</file>

<file path=xl/styles.xml><?xml version="1.0" encoding="utf-8"?>
<styleSheet xmlns="http://schemas.openxmlformats.org/spreadsheetml/2006/main">
  <numFmts count="18">
    <numFmt numFmtId="176" formatCode="0.0%"/>
    <numFmt numFmtId="177" formatCode="#,##0.0"/>
    <numFmt numFmtId="178" formatCode="#,##0.0_ "/>
    <numFmt numFmtId="179" formatCode="0.00_ "/>
    <numFmt numFmtId="180" formatCode="0_ "/>
    <numFmt numFmtId="181" formatCode="#,##0_);[Red]\(#,##0\)"/>
    <numFmt numFmtId="44" formatCode="_ &quot;￥&quot;* #,##0.00_ ;_ &quot;￥&quot;* \-#,##0.00_ ;_ &quot;￥&quot;* &quot;-&quot;??_ ;_ @_ "/>
    <numFmt numFmtId="41" formatCode="_ * #,##0_ ;_ * \-#,##0_ ;_ * &quot;-&quot;_ ;_ @_ "/>
    <numFmt numFmtId="182" formatCode="#,##0_ "/>
    <numFmt numFmtId="183" formatCode="0.000000"/>
    <numFmt numFmtId="42" formatCode="_ &quot;￥&quot;* #,##0_ ;_ &quot;￥&quot;* \-#,##0_ ;_ &quot;￥&quot;* &quot;-&quot;_ ;_ @_ "/>
    <numFmt numFmtId="43" formatCode="_ * #,##0.00_ ;_ * \-#,##0.00_ ;_ * &quot;-&quot;??_ ;_ @_ "/>
    <numFmt numFmtId="184" formatCode="\¥#,##0.00;[Red]\¥\-#,##0.00"/>
    <numFmt numFmtId="185" formatCode="0.00000000"/>
    <numFmt numFmtId="186" formatCode="_(&quot;$&quot;* #,##0_);_(&quot;$&quot;* \(#,##0\);_(&quot;$&quot;* &quot;-&quot;_);_(@_)"/>
    <numFmt numFmtId="187" formatCode="0.0000000"/>
    <numFmt numFmtId="188" formatCode="_ \¥* #,##0.00_ ;_ \¥* \-#,##0.00_ ;_ \¥* &quot;-&quot;??_ ;_ @_ "/>
    <numFmt numFmtId="189" formatCode="_(&quot;$&quot;* #,##0.00_);_(&quot;$&quot;* \(#,##0.00\);_(&quot;$&quot;* &quot;-&quot;??_);_(@_)"/>
  </numFmts>
  <fonts count="86">
    <font>
      <sz val="12"/>
      <color indexed="8"/>
      <name val="宋体"/>
      <family val="2"/>
    </font>
    <font>
      <sz val="10"/>
      <name val="Arial"/>
      <family val="2"/>
    </font>
    <font>
      <b/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indexed="8"/>
      <name val="宋体"/>
      <family val="2"/>
    </font>
    <font>
      <b/>
      <sz val="12"/>
      <name val="宋体"/>
      <family val="2"/>
    </font>
    <font>
      <sz val="12"/>
      <name val="宋体"/>
      <family val="2"/>
    </font>
    <font>
      <sz val="11"/>
      <color indexed="8"/>
      <name val="宋体"/>
      <family val="2"/>
    </font>
    <font>
      <b/>
      <sz val="12"/>
      <color indexed="8"/>
      <name val="黑体"/>
      <family val="2"/>
    </font>
    <font>
      <b/>
      <sz val="22"/>
      <color theme="1"/>
      <name val="Calibri"/>
      <family val="2"/>
      <scheme val="minor"/>
    </font>
    <font>
      <sz val="11"/>
      <name val="宋体"/>
      <family val="2"/>
    </font>
    <font>
      <sz val="11"/>
      <name val="Calibri"/>
      <family val="2"/>
      <scheme val="minor"/>
    </font>
    <font>
      <b/>
      <sz val="12"/>
      <name val="黑体"/>
      <family val="2"/>
    </font>
    <font>
      <b/>
      <sz val="20"/>
      <name val="宋体"/>
      <family val="2"/>
    </font>
    <font>
      <sz val="10"/>
      <name val="黑体"/>
      <family val="2"/>
    </font>
    <font>
      <b/>
      <sz val="10"/>
      <name val="黑体"/>
      <family val="2"/>
    </font>
    <font>
      <b/>
      <sz val="11"/>
      <name val="宋体"/>
      <family val="2"/>
    </font>
    <font>
      <b/>
      <sz val="11"/>
      <name val="黑体"/>
      <family val="2"/>
    </font>
    <font>
      <b/>
      <sz val="11"/>
      <name val="Calibri"/>
      <family val="2"/>
      <scheme val="minor"/>
    </font>
    <font>
      <sz val="10"/>
      <name val="宋体"/>
      <family val="2"/>
    </font>
    <font>
      <sz val="14"/>
      <name val="宋体"/>
      <family val="2"/>
    </font>
    <font>
      <b/>
      <sz val="16"/>
      <name val="宋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16"/>
      <name val="Times New Roman"/>
      <family val="2"/>
    </font>
    <font>
      <sz val="10"/>
      <name val="Times New Roman"/>
      <family val="2"/>
    </font>
    <font>
      <b/>
      <sz val="12"/>
      <name val="Times New Roman"/>
      <family val="2"/>
    </font>
    <font>
      <sz val="9"/>
      <name val="宋体"/>
      <family val="2"/>
    </font>
    <font>
      <b/>
      <sz val="16"/>
      <name val="黑体"/>
      <family val="2"/>
    </font>
    <font>
      <sz val="11"/>
      <name val="新宋体"/>
      <family val="2"/>
    </font>
    <font>
      <sz val="12"/>
      <name val="新宋体"/>
      <family val="2"/>
    </font>
    <font>
      <sz val="12"/>
      <name val="Times New Roman"/>
      <family val="2"/>
    </font>
    <font>
      <sz val="16"/>
      <name val="仿宋_GB2312"/>
      <family val="2"/>
    </font>
    <font>
      <sz val="18"/>
      <name val="宋体"/>
      <family val="2"/>
    </font>
    <font>
      <sz val="16"/>
      <name val="宋体"/>
      <family val="2"/>
    </font>
    <font>
      <sz val="36"/>
      <name val="黑体"/>
      <family val="2"/>
    </font>
    <font>
      <b/>
      <sz val="34"/>
      <name val="黑体"/>
      <family val="2"/>
    </font>
    <font>
      <sz val="28"/>
      <name val="黑体"/>
      <family val="2"/>
    </font>
    <font>
      <sz val="11"/>
      <color indexed="17"/>
      <name val="宋体"/>
      <family val="2"/>
    </font>
    <font>
      <sz val="11"/>
      <color indexed="20"/>
      <name val="宋体"/>
      <family val="2"/>
    </font>
    <font>
      <i/>
      <sz val="11"/>
      <color indexed="23"/>
      <name val="宋体"/>
      <family val="2"/>
    </font>
    <font>
      <b/>
      <sz val="11"/>
      <color indexed="52"/>
      <name val="宋体"/>
      <family val="2"/>
    </font>
    <font>
      <sz val="11"/>
      <color indexed="17"/>
      <name val="Tahoma"/>
      <family val="2"/>
    </font>
    <font>
      <b/>
      <sz val="11"/>
      <color indexed="56"/>
      <name val="宋体"/>
      <family val="2"/>
    </font>
    <font>
      <sz val="11"/>
      <color indexed="16"/>
      <name val="宋体"/>
      <family val="2"/>
    </font>
    <font>
      <sz val="11"/>
      <color rgb="FF3F3F76"/>
      <name val="Calibri"/>
      <family val="2"/>
      <scheme val="minor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sz val="10"/>
      <name val="Helv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9"/>
      <name val="宋体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3"/>
      <color indexed="56"/>
      <name val="宋体"/>
      <family val="2"/>
    </font>
    <font>
      <sz val="11"/>
      <color indexed="58"/>
      <name val="宋体"/>
      <family val="2"/>
    </font>
    <font>
      <sz val="11"/>
      <color indexed="20"/>
      <name val="Tahoma"/>
      <family val="2"/>
    </font>
    <font>
      <b/>
      <sz val="11"/>
      <color indexed="9"/>
      <name val="宋体"/>
      <family val="2"/>
    </font>
    <font>
      <sz val="11"/>
      <color indexed="60"/>
      <name val="宋体"/>
      <family val="2"/>
    </font>
    <font>
      <b/>
      <sz val="15"/>
      <color indexed="56"/>
      <name val="宋体"/>
      <family val="2"/>
    </font>
    <font>
      <b/>
      <sz val="11"/>
      <color indexed="63"/>
      <name val="宋体"/>
      <family val="2"/>
    </font>
    <font>
      <sz val="12"/>
      <color indexed="60"/>
      <name val="宋体"/>
      <family val="2"/>
    </font>
    <font>
      <sz val="11"/>
      <color rgb="FFFA7D00"/>
      <name val="Calibri"/>
      <family val="2"/>
      <scheme val="minor"/>
    </font>
    <font>
      <sz val="11"/>
      <color indexed="10"/>
      <name val="宋体"/>
      <family val="2"/>
    </font>
    <font>
      <b/>
      <sz val="18"/>
      <color theme="3"/>
      <name val="Calibri"/>
      <family val="2"/>
      <scheme val="minor"/>
    </font>
    <font>
      <sz val="12"/>
      <name val="Courier"/>
      <family val="2"/>
    </font>
    <font>
      <b/>
      <sz val="11"/>
      <color theme="3"/>
      <name val="Calibri"/>
      <family val="2"/>
      <scheme val="minor"/>
    </font>
    <font>
      <i/>
      <sz val="12"/>
      <color indexed="23"/>
      <name val="宋体"/>
      <family val="2"/>
    </font>
    <font>
      <sz val="7"/>
      <name val="Small Fonts"/>
      <family val="2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indexed="56"/>
      <name val="宋体"/>
      <family val="2"/>
    </font>
    <font>
      <b/>
      <i/>
      <sz val="16"/>
      <name val="Helv"/>
      <family val="2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Arial"/>
      <family val="2"/>
    </font>
    <font>
      <b/>
      <sz val="11"/>
      <color rgb="FF3F3F3F"/>
      <name val="Calibri"/>
      <family val="2"/>
      <scheme val="minor"/>
    </font>
    <font>
      <sz val="12"/>
      <name val="바탕체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name val="蹈框"/>
      <family val="2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7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39" fillId="2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57" fillId="4" borderId="0" applyNumberFormat="0" applyBorder="0" applyProtection="0">
      <alignment/>
    </xf>
    <xf numFmtId="0" fontId="48" fillId="0" borderId="1" applyNumberFormat="0" applyFill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40" fillId="4" borderId="0" applyNumberFormat="0" applyBorder="0" applyProtection="0">
      <alignment/>
    </xf>
    <xf numFmtId="0" fontId="39" fillId="2" borderId="0" applyNumberFormat="0" applyBorder="0" applyProtection="0">
      <alignment/>
    </xf>
    <xf numFmtId="0" fontId="7" fillId="0" borderId="0">
      <alignment vertical="center"/>
      <protection/>
    </xf>
    <xf numFmtId="0" fontId="39" fillId="2" borderId="0" applyNumberFormat="0" applyBorder="0" applyProtection="0">
      <alignment/>
    </xf>
    <xf numFmtId="0" fontId="72" fillId="0" borderId="0" applyNumberFormat="0" applyFill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43" fillId="2" borderId="0" applyNumberFormat="0" applyBorder="0" applyProtection="0">
      <alignment/>
    </xf>
    <xf numFmtId="0" fontId="43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40" fillId="4" borderId="0" applyNumberFormat="0" applyBorder="0" applyProtection="0">
      <alignment/>
    </xf>
    <xf numFmtId="0" fontId="39" fillId="2" borderId="0" applyNumberFormat="0" applyBorder="0" applyProtection="0">
      <alignment/>
    </xf>
    <xf numFmtId="0" fontId="52" fillId="5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0" fontId="43" fillId="2" borderId="0" applyNumberFormat="0" applyBorder="0" applyProtection="0">
      <alignment/>
    </xf>
    <xf numFmtId="0" fontId="8" fillId="6" borderId="0" applyNumberFormat="0" applyBorder="0" applyProtection="0">
      <alignment/>
    </xf>
    <xf numFmtId="0" fontId="43" fillId="2" borderId="0" applyNumberFormat="0" applyBorder="0" applyProtection="0">
      <alignment/>
    </xf>
    <xf numFmtId="0" fontId="73" fillId="0" borderId="0">
      <alignment vertical="center"/>
      <protection/>
    </xf>
    <xf numFmtId="0" fontId="39" fillId="2" borderId="0">
      <alignment vertical="center"/>
      <protection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8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61" fillId="7" borderId="2" applyNumberFormat="0" applyProtection="0">
      <alignment/>
    </xf>
    <xf numFmtId="0" fontId="59" fillId="8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0" fontId="44" fillId="0" borderId="3" applyNumberFormat="0" applyFill="0" applyProtection="0">
      <alignment/>
    </xf>
    <xf numFmtId="0" fontId="56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0" fontId="44" fillId="0" borderId="3" applyNumberFormat="0" applyFill="0" applyProtection="0">
      <alignment/>
    </xf>
    <xf numFmtId="0" fontId="56" fillId="2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4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9" borderId="4" applyNumberFormat="0" applyFont="0" applyProtection="0">
      <alignment/>
    </xf>
    <xf numFmtId="0" fontId="56" fillId="2" borderId="0" applyNumberFormat="0" applyBorder="0" applyProtection="0">
      <alignment/>
    </xf>
    <xf numFmtId="0" fontId="2" fillId="0" borderId="5" applyNumberFormat="0" applyFill="0" applyProtection="0">
      <alignment/>
    </xf>
    <xf numFmtId="0" fontId="40" fillId="4" borderId="0" applyNumberFormat="0" applyBorder="0" applyProtection="0">
      <alignment/>
    </xf>
    <xf numFmtId="0" fontId="52" fillId="10" borderId="0" applyNumberFormat="0" applyBorder="0" applyProtection="0">
      <alignment/>
    </xf>
    <xf numFmtId="0" fontId="40" fillId="4" borderId="0" applyNumberFormat="0" applyBorder="0" applyProtection="0">
      <alignment/>
    </xf>
    <xf numFmtId="0" fontId="52" fillId="10" borderId="0" applyNumberFormat="0" applyBorder="0" applyProtection="0">
      <alignment/>
    </xf>
    <xf numFmtId="0" fontId="0" fillId="9" borderId="4" applyNumberFormat="0" applyFont="0" applyProtection="0">
      <alignment/>
    </xf>
    <xf numFmtId="0" fontId="8" fillId="0" borderId="0">
      <alignment vertical="center"/>
      <protection/>
    </xf>
    <xf numFmtId="0" fontId="39" fillId="2" borderId="0" applyNumberFormat="0" applyBorder="0" applyProtection="0">
      <alignment/>
    </xf>
    <xf numFmtId="0" fontId="7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61" fillId="7" borderId="2" applyNumberFormat="0" applyProtection="0">
      <alignment/>
    </xf>
    <xf numFmtId="0" fontId="52" fillId="5" borderId="0" applyNumberFormat="0" applyBorder="0" applyProtection="0">
      <alignment/>
    </xf>
    <xf numFmtId="0" fontId="28" fillId="9" borderId="4" applyNumberFormat="0" applyFont="0" applyProtection="0">
      <alignment/>
    </xf>
    <xf numFmtId="0" fontId="39" fillId="2" borderId="0" applyNumberFormat="0" applyBorder="0" applyProtection="0">
      <alignment/>
    </xf>
    <xf numFmtId="0" fontId="8" fillId="11" borderId="0" applyNumberFormat="0" applyBorder="0" applyProtection="0">
      <alignment/>
    </xf>
    <xf numFmtId="0" fontId="2" fillId="0" borderId="5" applyNumberFormat="0" applyFill="0" applyProtection="0">
      <alignment/>
    </xf>
    <xf numFmtId="0" fontId="52" fillId="12" borderId="0" applyNumberFormat="0" applyBorder="0" applyProtection="0">
      <alignment/>
    </xf>
    <xf numFmtId="0" fontId="54" fillId="13" borderId="0" applyNumberFormat="0" applyBorder="0" applyProtection="0">
      <alignment/>
    </xf>
    <xf numFmtId="0" fontId="8" fillId="0" borderId="0">
      <alignment vertical="center"/>
      <protection/>
    </xf>
    <xf numFmtId="0" fontId="64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3" fillId="14" borderId="0" applyNumberFormat="0" applyBorder="0" applyProtection="0">
      <alignment/>
    </xf>
    <xf numFmtId="0" fontId="8" fillId="10" borderId="0" applyNumberFormat="0" applyBorder="0" applyProtection="0">
      <alignment/>
    </xf>
    <xf numFmtId="0" fontId="47" fillId="3" borderId="6" applyNumberFormat="0" applyProtection="0">
      <alignment/>
    </xf>
    <xf numFmtId="0" fontId="2" fillId="0" borderId="5" applyNumberFormat="0" applyFill="0" applyProtection="0">
      <alignment/>
    </xf>
    <xf numFmtId="0" fontId="47" fillId="3" borderId="6" applyNumberFormat="0" applyProtection="0">
      <alignment/>
    </xf>
    <xf numFmtId="0" fontId="2" fillId="0" borderId="5" applyNumberFormat="0" applyFill="0" applyProtection="0">
      <alignment/>
    </xf>
    <xf numFmtId="0" fontId="61" fillId="7" borderId="2" applyNumberFormat="0" applyProtection="0">
      <alignment/>
    </xf>
    <xf numFmtId="42" fontId="3" fillId="0" borderId="0" applyFont="0" applyFill="0" applyBorder="0" applyProtection="0">
      <alignment/>
    </xf>
    <xf numFmtId="0" fontId="52" fillId="15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9" borderId="4" applyNumberFormat="0" applyFont="0" applyProtection="0">
      <alignment/>
    </xf>
    <xf numFmtId="0" fontId="71" fillId="0" borderId="0" applyNumberFormat="0" applyFill="0" applyBorder="0" applyProtection="0">
      <alignment/>
    </xf>
    <xf numFmtId="0" fontId="40" fillId="4" borderId="0" applyNumberFormat="0" applyBorder="0" applyProtection="0">
      <alignment/>
    </xf>
    <xf numFmtId="0" fontId="8" fillId="16" borderId="0" applyNumberFormat="0" applyBorder="0" applyProtection="0">
      <alignment/>
    </xf>
    <xf numFmtId="0" fontId="61" fillId="7" borderId="2" applyNumberFormat="0" applyProtection="0">
      <alignment/>
    </xf>
    <xf numFmtId="0" fontId="8" fillId="0" borderId="0">
      <alignment vertical="center"/>
      <protection/>
    </xf>
    <xf numFmtId="0" fontId="61" fillId="7" borderId="2" applyNumberFormat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/>
      <protection/>
    </xf>
    <xf numFmtId="0" fontId="52" fillId="17" borderId="0" applyNumberFormat="0" applyBorder="0" applyProtection="0">
      <alignment/>
    </xf>
    <xf numFmtId="0" fontId="8" fillId="0" borderId="0">
      <alignment vertical="center"/>
      <protection/>
    </xf>
    <xf numFmtId="0" fontId="40" fillId="4" borderId="0" applyNumberFormat="0" applyBorder="0" applyProtection="0">
      <alignment/>
    </xf>
    <xf numFmtId="0" fontId="59" fillId="8" borderId="0" applyNumberFormat="0" applyBorder="0" applyProtection="0">
      <alignment/>
    </xf>
    <xf numFmtId="0" fontId="40" fillId="4" borderId="0" applyNumberFormat="0" applyBorder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9" fillId="8" borderId="0" applyNumberFormat="0" applyBorder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/>
      <protection/>
    </xf>
    <xf numFmtId="0" fontId="44" fillId="0" borderId="3" applyNumberFormat="0" applyFill="0" applyProtection="0">
      <alignment/>
    </xf>
    <xf numFmtId="0" fontId="40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7" fillId="0" borderId="0">
      <alignment/>
      <protection/>
    </xf>
    <xf numFmtId="0" fontId="8" fillId="0" borderId="0">
      <alignment vertical="center"/>
      <protection/>
    </xf>
    <xf numFmtId="0" fontId="59" fillId="8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59" fillId="8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55" fillId="0" borderId="7" applyNumberFormat="0" applyFill="0" applyProtection="0">
      <alignment/>
    </xf>
    <xf numFmtId="0" fontId="8" fillId="0" borderId="0">
      <alignment vertical="center"/>
      <protection/>
    </xf>
    <xf numFmtId="0" fontId="39" fillId="2" borderId="0" applyNumberFormat="0" applyBorder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 wrapText="1"/>
      <protection/>
    </xf>
    <xf numFmtId="0" fontId="44" fillId="0" borderId="3" applyNumberFormat="0" applyFill="0" applyProtection="0">
      <alignment/>
    </xf>
    <xf numFmtId="0" fontId="72" fillId="0" borderId="0" applyNumberFormat="0" applyFill="0" applyBorder="0" applyProtection="0">
      <alignment/>
    </xf>
    <xf numFmtId="0" fontId="55" fillId="0" borderId="7" applyNumberFormat="0" applyFill="0" applyProtection="0">
      <alignment/>
    </xf>
    <xf numFmtId="0" fontId="55" fillId="0" borderId="7" applyNumberFormat="0" applyFill="0" applyProtection="0">
      <alignment/>
    </xf>
    <xf numFmtId="0" fontId="40" fillId="4" borderId="0" applyNumberFormat="0" applyBorder="0" applyProtection="0">
      <alignment/>
    </xf>
    <xf numFmtId="0" fontId="55" fillId="0" borderId="7" applyNumberFormat="0" applyFill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/>
      <protection/>
    </xf>
    <xf numFmtId="0" fontId="39" fillId="2" borderId="0" applyNumberFormat="0" applyBorder="0" applyProtection="0">
      <alignment/>
    </xf>
    <xf numFmtId="0" fontId="40" fillId="4" borderId="0" applyNumberFormat="0" applyBorder="0" applyProtection="0">
      <alignment/>
    </xf>
    <xf numFmtId="0" fontId="45" fillId="4" borderId="0" applyNumberFormat="0" applyBorder="0" applyProtection="0">
      <alignment/>
    </xf>
    <xf numFmtId="0" fontId="55" fillId="0" borderId="7" applyNumberFormat="0" applyFill="0" applyProtection="0">
      <alignment/>
    </xf>
    <xf numFmtId="0" fontId="40" fillId="4" borderId="0" applyNumberFormat="0" applyBorder="0" applyProtection="0">
      <alignment/>
    </xf>
    <xf numFmtId="0" fontId="55" fillId="0" borderId="7" applyNumberFormat="0" applyFill="0" applyProtection="0">
      <alignment/>
    </xf>
    <xf numFmtId="0" fontId="40" fillId="4" borderId="0" applyNumberFormat="0" applyBorder="0" applyProtection="0">
      <alignment/>
    </xf>
    <xf numFmtId="0" fontId="55" fillId="0" borderId="7" applyNumberFormat="0" applyFill="0" applyProtection="0">
      <alignment/>
    </xf>
    <xf numFmtId="0" fontId="52" fillId="17" borderId="0" applyNumberFormat="0" applyBorder="0" applyProtection="0">
      <alignment/>
    </xf>
    <xf numFmtId="0" fontId="8" fillId="11" borderId="0" applyNumberFormat="0" applyBorder="0" applyProtection="0">
      <alignment/>
    </xf>
    <xf numFmtId="0" fontId="60" fillId="0" borderId="8" applyNumberFormat="0" applyFill="0" applyProtection="0">
      <alignment/>
    </xf>
    <xf numFmtId="0" fontId="56" fillId="2" borderId="0" applyNumberFormat="0" applyBorder="0" applyProtection="0">
      <alignment/>
    </xf>
    <xf numFmtId="0" fontId="60" fillId="0" borderId="8" applyNumberFormat="0" applyFill="0" applyProtection="0">
      <alignment/>
    </xf>
    <xf numFmtId="0" fontId="57" fillId="4" borderId="0" applyNumberFormat="0" applyBorder="0" applyProtection="0">
      <alignment/>
    </xf>
    <xf numFmtId="0" fontId="77" fillId="18" borderId="9" applyNumberFormat="0" applyBorder="0" applyProtection="0">
      <alignment/>
    </xf>
    <xf numFmtId="0" fontId="60" fillId="0" borderId="8" applyNumberFormat="0" applyFill="0" applyProtection="0">
      <alignment/>
    </xf>
    <xf numFmtId="0" fontId="3" fillId="0" borderId="0">
      <alignment vertical="center"/>
      <protection/>
    </xf>
    <xf numFmtId="0" fontId="60" fillId="0" borderId="8" applyNumberFormat="0" applyFill="0" applyProtection="0">
      <alignment/>
    </xf>
    <xf numFmtId="0" fontId="3" fillId="0" borderId="0">
      <alignment vertical="center"/>
      <protection/>
    </xf>
    <xf numFmtId="0" fontId="39" fillId="2" borderId="0" applyNumberFormat="0" applyBorder="0" applyProtection="0">
      <alignment/>
    </xf>
    <xf numFmtId="0" fontId="8" fillId="0" borderId="0">
      <alignment vertical="center"/>
      <protection/>
    </xf>
    <xf numFmtId="0" fontId="60" fillId="0" borderId="8" applyNumberFormat="0" applyFill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 wrapText="1"/>
      <protection/>
    </xf>
    <xf numFmtId="187" fontId="0" fillId="0" borderId="0" applyFont="0" applyFill="0" applyBorder="0" applyProtection="0">
      <alignment/>
    </xf>
    <xf numFmtId="0" fontId="8" fillId="0" borderId="0">
      <alignment vertical="center"/>
      <protection/>
    </xf>
    <xf numFmtId="0" fontId="7" fillId="0" borderId="0">
      <alignment/>
      <protection/>
    </xf>
    <xf numFmtId="0" fontId="28" fillId="9" borderId="4" applyNumberFormat="0" applyFont="0" applyProtection="0">
      <alignment/>
    </xf>
    <xf numFmtId="0" fontId="60" fillId="0" borderId="8" applyNumberFormat="0" applyFill="0" applyProtection="0">
      <alignment/>
    </xf>
    <xf numFmtId="0" fontId="7" fillId="0" borderId="0">
      <alignment vertical="center"/>
      <protection/>
    </xf>
    <xf numFmtId="0" fontId="60" fillId="0" borderId="8" applyNumberFormat="0" applyFill="0" applyProtection="0">
      <alignment/>
    </xf>
    <xf numFmtId="0" fontId="28" fillId="0" borderId="0">
      <alignment vertical="center"/>
      <protection/>
    </xf>
    <xf numFmtId="0" fontId="60" fillId="0" borderId="8" applyNumberFormat="0" applyFill="0" applyProtection="0">
      <alignment/>
    </xf>
    <xf numFmtId="0" fontId="3" fillId="19" borderId="0" applyNumberFormat="0" applyBorder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20" borderId="0" applyNumberFormat="0" applyBorder="0" applyProtection="0">
      <alignment/>
    </xf>
    <xf numFmtId="0" fontId="7" fillId="0" borderId="0">
      <alignment vertical="center"/>
      <protection/>
    </xf>
    <xf numFmtId="0" fontId="60" fillId="0" borderId="8" applyNumberFormat="0" applyFill="0" applyProtection="0">
      <alignment/>
    </xf>
    <xf numFmtId="38" fontId="7" fillId="0" borderId="0" applyFont="0" applyFill="0" applyBorder="0" applyProtection="0">
      <alignment/>
    </xf>
    <xf numFmtId="0" fontId="7" fillId="0" borderId="0">
      <alignment/>
      <protection/>
    </xf>
    <xf numFmtId="0" fontId="8" fillId="21" borderId="0" applyNumberFormat="0" applyBorder="0" applyProtection="0">
      <alignment/>
    </xf>
    <xf numFmtId="0" fontId="52" fillId="22" borderId="0" applyNumberFormat="0" applyBorder="0" applyProtection="0">
      <alignment/>
    </xf>
    <xf numFmtId="0" fontId="8" fillId="2" borderId="0" applyNumberFormat="0" applyBorder="0" applyProtection="0">
      <alignment/>
    </xf>
    <xf numFmtId="0" fontId="52" fillId="23" borderId="0" applyNumberFormat="0" applyBorder="0" applyProtection="0">
      <alignment/>
    </xf>
    <xf numFmtId="0" fontId="3" fillId="24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0" fontId="8" fillId="25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41" fontId="3" fillId="0" borderId="0" applyFont="0" applyFill="0" applyBorder="0" applyProtection="0">
      <alignment/>
    </xf>
    <xf numFmtId="0" fontId="8" fillId="3" borderId="0" applyNumberFormat="0" applyBorder="0" applyProtection="0">
      <alignment/>
    </xf>
    <xf numFmtId="0" fontId="45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63" fillId="0" borderId="10" applyNumberFormat="0" applyFill="0" applyProtection="0">
      <alignment/>
    </xf>
    <xf numFmtId="0" fontId="58" fillId="26" borderId="11" applyNumberFormat="0" applyProtection="0">
      <alignment/>
    </xf>
    <xf numFmtId="0" fontId="7" fillId="0" borderId="0">
      <alignment vertical="center"/>
      <protection/>
    </xf>
    <xf numFmtId="0" fontId="52" fillId="23" borderId="0" applyNumberFormat="0" applyBorder="0" applyProtection="0">
      <alignment/>
    </xf>
    <xf numFmtId="0" fontId="52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52" fillId="27" borderId="0" applyNumberFormat="0" applyBorder="0" applyProtection="0">
      <alignment/>
    </xf>
    <xf numFmtId="0" fontId="48" fillId="0" borderId="1" applyNumberFormat="0" applyFill="0" applyProtection="0">
      <alignment/>
    </xf>
    <xf numFmtId="0" fontId="58" fillId="26" borderId="11" applyNumberFormat="0" applyProtection="0">
      <alignment/>
    </xf>
    <xf numFmtId="0" fontId="62" fillId="8" borderId="0" applyNumberFormat="0" applyBorder="0" applyAlignment="0" applyProtection="0"/>
    <xf numFmtId="0" fontId="61" fillId="7" borderId="2" applyNumberFormat="0" applyProtection="0">
      <alignment/>
    </xf>
    <xf numFmtId="0" fontId="3" fillId="29" borderId="0" applyNumberFormat="0" applyBorder="0" applyProtection="0">
      <alignment/>
    </xf>
    <xf numFmtId="0" fontId="49" fillId="0" borderId="0">
      <alignment vertical="center"/>
      <protection/>
    </xf>
    <xf numFmtId="0" fontId="52" fillId="27" borderId="0" applyNumberFormat="0" applyBorder="0" applyProtection="0">
      <alignment/>
    </xf>
    <xf numFmtId="0" fontId="8" fillId="16" borderId="0" applyNumberFormat="0" applyBorder="0" applyProtection="0">
      <alignment/>
    </xf>
    <xf numFmtId="0" fontId="52" fillId="22" borderId="0" applyNumberFormat="0" applyBorder="0" applyProtection="0">
      <alignment/>
    </xf>
    <xf numFmtId="0" fontId="7" fillId="0" borderId="0">
      <alignment vertical="center"/>
      <protection/>
    </xf>
    <xf numFmtId="0" fontId="54" fillId="30" borderId="0" applyNumberFormat="0" applyBorder="0" applyProtection="0">
      <alignment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31" borderId="0" applyNumberFormat="0" applyBorder="0" applyProtection="0">
      <alignment/>
    </xf>
    <xf numFmtId="0" fontId="52" fillId="27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0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39" fillId="2" borderId="0" applyNumberFormat="0" applyBorder="0" applyProtection="0">
      <alignment/>
    </xf>
    <xf numFmtId="0" fontId="45" fillId="4" borderId="0" applyNumberFormat="0" applyBorder="0" applyProtection="0">
      <alignment/>
    </xf>
    <xf numFmtId="0" fontId="52" fillId="32" borderId="0" applyNumberFormat="0" applyBorder="0" applyProtection="0">
      <alignment/>
    </xf>
    <xf numFmtId="0" fontId="52" fillId="32" borderId="0" applyNumberFormat="0" applyBorder="0" applyProtection="0">
      <alignment/>
    </xf>
    <xf numFmtId="0" fontId="3" fillId="33" borderId="0" applyNumberFormat="0" applyBorder="0" applyProtection="0">
      <alignment/>
    </xf>
    <xf numFmtId="0" fontId="8" fillId="2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8" fillId="25" borderId="0" applyNumberFormat="0" applyBorder="0" applyProtection="0">
      <alignment/>
    </xf>
    <xf numFmtId="0" fontId="52" fillId="5" borderId="0" applyNumberFormat="0" applyBorder="0" applyProtection="0">
      <alignment/>
    </xf>
    <xf numFmtId="0" fontId="52" fillId="23" borderId="0" applyNumberFormat="0" applyBorder="0" applyProtection="0">
      <alignment/>
    </xf>
    <xf numFmtId="0" fontId="3" fillId="34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3" fillId="35" borderId="0" applyNumberFormat="0" applyBorder="0" applyProtection="0">
      <alignment/>
    </xf>
    <xf numFmtId="0" fontId="54" fillId="36" borderId="0" applyNumberFormat="0" applyBorder="0" applyProtection="0">
      <alignment/>
    </xf>
    <xf numFmtId="0" fontId="52" fillId="10" borderId="0" applyNumberFormat="0" applyBorder="0" applyProtection="0">
      <alignment/>
    </xf>
    <xf numFmtId="0" fontId="52" fillId="16" borderId="0" applyNumberFormat="0" applyBorder="0" applyProtection="0">
      <alignment/>
    </xf>
    <xf numFmtId="0" fontId="40" fillId="4" borderId="0" applyNumberFormat="0" applyBorder="0" applyProtection="0">
      <alignment/>
    </xf>
    <xf numFmtId="0" fontId="8" fillId="3" borderId="0" applyNumberFormat="0" applyBorder="0" applyProtection="0">
      <alignment/>
    </xf>
    <xf numFmtId="0" fontId="42" fillId="7" borderId="6" applyNumberFormat="0" applyProtection="0">
      <alignment/>
    </xf>
    <xf numFmtId="0" fontId="8" fillId="25" borderId="0" applyNumberFormat="0" applyBorder="0" applyProtection="0">
      <alignment/>
    </xf>
    <xf numFmtId="0" fontId="52" fillId="23" borderId="0" applyNumberFormat="0" applyBorder="0" applyProtection="0">
      <alignment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39" fillId="2" borderId="0" applyNumberFormat="0" applyBorder="0" applyProtection="0">
      <alignment/>
    </xf>
    <xf numFmtId="0" fontId="74" fillId="0" borderId="0" applyNumberFormat="0" applyFill="0" applyBorder="0" applyProtection="0">
      <alignment/>
    </xf>
    <xf numFmtId="0" fontId="45" fillId="4" borderId="0" applyNumberFormat="0" applyBorder="0" applyProtection="0">
      <alignment/>
    </xf>
    <xf numFmtId="0" fontId="48" fillId="0" borderId="1" applyNumberFormat="0" applyFill="0" applyProtection="0">
      <alignment/>
    </xf>
    <xf numFmtId="0" fontId="44" fillId="0" borderId="0" applyNumberFormat="0" applyFill="0" applyBorder="0" applyProtection="0">
      <alignment/>
    </xf>
    <xf numFmtId="0" fontId="47" fillId="3" borderId="6" applyNumberFormat="0" applyProtection="0">
      <alignment/>
    </xf>
    <xf numFmtId="0" fontId="4" fillId="0" borderId="12" applyNumberFormat="0" applyFill="0" applyProtection="0">
      <alignment/>
    </xf>
    <xf numFmtId="0" fontId="39" fillId="2" borderId="0" applyNumberFormat="0" applyBorder="0" applyProtection="0">
      <alignment/>
    </xf>
    <xf numFmtId="9" fontId="3" fillId="0" borderId="0" applyFont="0" applyFill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7" fillId="7" borderId="0" applyNumberFormat="0" applyBorder="0" applyProtection="0">
      <alignment/>
    </xf>
    <xf numFmtId="0" fontId="3" fillId="37" borderId="0" applyNumberFormat="0" applyBorder="0" applyProtection="0">
      <alignment/>
    </xf>
    <xf numFmtId="0" fontId="39" fillId="2" borderId="0" applyNumberFormat="0" applyBorder="0" applyProtection="0">
      <alignment/>
    </xf>
    <xf numFmtId="0" fontId="56" fillId="2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3" fontId="3" fillId="0" borderId="0" applyFont="0" applyFill="0" applyBorder="0" applyProtection="0">
      <alignment/>
    </xf>
    <xf numFmtId="0" fontId="40" fillId="4" borderId="0" applyNumberFormat="0" applyBorder="0" applyProtection="0">
      <alignment/>
    </xf>
    <xf numFmtId="0" fontId="52" fillId="22" borderId="0" applyNumberFormat="0" applyBorder="0" applyProtection="0">
      <alignment/>
    </xf>
    <xf numFmtId="0" fontId="8" fillId="21" borderId="0" applyNumberFormat="0" applyBorder="0" applyProtection="0">
      <alignment/>
    </xf>
    <xf numFmtId="0" fontId="56" fillId="2" borderId="0" applyNumberFormat="0" applyBorder="0" applyProtection="0">
      <alignment/>
    </xf>
    <xf numFmtId="0" fontId="7" fillId="0" borderId="0">
      <alignment vertical="center"/>
      <protection/>
    </xf>
    <xf numFmtId="0" fontId="40" fillId="4" borderId="0" applyNumberFormat="0" applyBorder="0" applyProtection="0">
      <alignment/>
    </xf>
    <xf numFmtId="0" fontId="55" fillId="0" borderId="7" applyNumberFormat="0" applyFill="0" applyProtection="0">
      <alignment/>
    </xf>
    <xf numFmtId="0" fontId="3" fillId="38" borderId="13" applyNumberFormat="0" applyFont="0" applyProtection="0">
      <alignment/>
    </xf>
    <xf numFmtId="0" fontId="39" fillId="2" borderId="0" applyNumberFormat="0" applyBorder="0" applyProtection="0">
      <alignment/>
    </xf>
    <xf numFmtId="0" fontId="7" fillId="0" borderId="0">
      <alignment/>
      <protection/>
    </xf>
    <xf numFmtId="0" fontId="60" fillId="0" borderId="8" applyNumberFormat="0" applyFill="0" applyProtection="0">
      <alignment/>
    </xf>
    <xf numFmtId="0" fontId="39" fillId="2" borderId="0" applyNumberFormat="0" applyBorder="0" applyProtection="0">
      <alignment/>
    </xf>
    <xf numFmtId="40" fontId="7" fillId="0" borderId="0" applyFont="0" applyFill="0" applyBorder="0" applyProtection="0">
      <alignment/>
    </xf>
    <xf numFmtId="0" fontId="58" fillId="26" borderId="11" applyNumberFormat="0" applyProtection="0">
      <alignment/>
    </xf>
    <xf numFmtId="0" fontId="84" fillId="0" borderId="0" applyNumberFormat="0" applyFill="0" applyBorder="0" applyProtection="0">
      <alignment/>
    </xf>
    <xf numFmtId="0" fontId="68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39" borderId="0" applyNumberFormat="0" applyBorder="0" applyProtection="0">
      <alignment/>
    </xf>
    <xf numFmtId="0" fontId="56" fillId="2" borderId="0" applyNumberFormat="0" applyBorder="0" applyProtection="0">
      <alignment/>
    </xf>
    <xf numFmtId="0" fontId="8" fillId="25" borderId="0" applyNumberFormat="0" applyBorder="0" applyProtection="0">
      <alignment/>
    </xf>
    <xf numFmtId="37" fontId="69" fillId="0" borderId="0">
      <alignment vertical="center"/>
      <protection/>
    </xf>
    <xf numFmtId="0" fontId="57" fillId="4" borderId="0" applyNumberFormat="0" applyBorder="0" applyProtection="0">
      <alignment/>
    </xf>
    <xf numFmtId="0" fontId="8" fillId="0" borderId="0">
      <alignment vertical="center"/>
      <protection/>
    </xf>
    <xf numFmtId="0" fontId="40" fillId="4" borderId="0" applyNumberFormat="0" applyBorder="0" applyProtection="0">
      <alignment/>
    </xf>
    <xf numFmtId="0" fontId="62" fillId="8" borderId="0" applyNumberFormat="0" applyBorder="0" applyProtection="0">
      <alignment/>
    </xf>
    <xf numFmtId="0" fontId="8" fillId="2" borderId="0" applyNumberFormat="0" applyBorder="0" applyProtection="0">
      <alignment/>
    </xf>
    <xf numFmtId="0" fontId="52" fillId="12" borderId="0" applyNumberFormat="0" applyBorder="0" applyProtection="0">
      <alignment/>
    </xf>
    <xf numFmtId="0" fontId="76" fillId="0" borderId="14" applyNumberFormat="0" applyFill="0" applyProtection="0">
      <alignment/>
    </xf>
    <xf numFmtId="0" fontId="52" fillId="12" borderId="0" applyNumberFormat="0" applyBorder="0" applyProtection="0">
      <alignment/>
    </xf>
    <xf numFmtId="44" fontId="3" fillId="0" borderId="0" applyFont="0" applyFill="0" applyBorder="0" applyProtection="0">
      <alignment/>
    </xf>
    <xf numFmtId="0" fontId="51" fillId="40" borderId="0" applyNumberFormat="0" applyBorder="0" applyProtection="0">
      <alignment/>
    </xf>
    <xf numFmtId="0" fontId="80" fillId="0" borderId="0" applyNumberFormat="0" applyFill="0" applyBorder="0" applyProtection="0">
      <alignment/>
    </xf>
    <xf numFmtId="0" fontId="50" fillId="41" borderId="15" applyNumberFormat="0" applyProtection="0">
      <alignment/>
    </xf>
    <xf numFmtId="0" fontId="67" fillId="0" borderId="16" applyNumberFormat="0" applyFill="0" applyProtection="0">
      <alignment/>
    </xf>
    <xf numFmtId="183" fontId="0" fillId="0" borderId="0" applyFont="0" applyFill="0" applyBorder="0" applyProtection="0">
      <alignment/>
    </xf>
    <xf numFmtId="0" fontId="68" fillId="0" borderId="0" applyNumberFormat="0" applyFill="0" applyBorder="0" applyAlignment="0" applyProtection="0"/>
    <xf numFmtId="0" fontId="8" fillId="2" borderId="0" applyNumberFormat="0" applyBorder="0" applyProtection="0">
      <alignment/>
    </xf>
    <xf numFmtId="0" fontId="39" fillId="2" borderId="0" applyNumberFormat="0" applyBorder="0" applyProtection="0">
      <alignment/>
    </xf>
    <xf numFmtId="0" fontId="54" fillId="42" borderId="0" applyNumberFormat="0" applyBorder="0" applyProtection="0">
      <alignment/>
    </xf>
    <xf numFmtId="0" fontId="7" fillId="0" borderId="0">
      <alignment vertical="center"/>
      <protection/>
    </xf>
    <xf numFmtId="0" fontId="42" fillId="7" borderId="6" applyNumberFormat="0" applyProtection="0">
      <alignment/>
    </xf>
    <xf numFmtId="0" fontId="54" fillId="43" borderId="0" applyNumberFormat="0" applyBorder="0" applyProtection="0">
      <alignment/>
    </xf>
    <xf numFmtId="0" fontId="8" fillId="0" borderId="0">
      <alignment vertical="center"/>
      <protection/>
    </xf>
    <xf numFmtId="0" fontId="72" fillId="0" borderId="0" applyNumberFormat="0" applyFill="0" applyBorder="0" applyProtection="0">
      <alignment/>
    </xf>
    <xf numFmtId="0" fontId="65" fillId="0" borderId="0" applyNumberFormat="0" applyFill="0" applyBorder="0" applyProtection="0">
      <alignment/>
    </xf>
    <xf numFmtId="40" fontId="0" fillId="0" borderId="0" applyFont="0" applyFill="0" applyBorder="0" applyProtection="0">
      <alignment/>
    </xf>
    <xf numFmtId="0" fontId="46" fillId="44" borderId="15" applyNumberFormat="0" applyProtection="0">
      <alignment/>
    </xf>
    <xf numFmtId="0" fontId="45" fillId="4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185" fontId="0" fillId="0" borderId="0" applyFont="0" applyFill="0" applyBorder="0" applyProtection="0">
      <alignment/>
    </xf>
    <xf numFmtId="0" fontId="8" fillId="0" borderId="0">
      <alignment vertical="center"/>
      <protection/>
    </xf>
    <xf numFmtId="0" fontId="48" fillId="0" borderId="1" applyNumberFormat="0" applyFill="0" applyProtection="0">
      <alignment/>
    </xf>
    <xf numFmtId="0" fontId="44" fillId="0" borderId="0" applyNumberFormat="0" applyFill="0" applyBorder="0" applyProtection="0">
      <alignment/>
    </xf>
    <xf numFmtId="0" fontId="47" fillId="3" borderId="6" applyNumberFormat="0" applyProtection="0">
      <alignment/>
    </xf>
    <xf numFmtId="0" fontId="47" fillId="3" borderId="6" applyNumberFormat="0" applyProtection="0">
      <alignment/>
    </xf>
    <xf numFmtId="0" fontId="8" fillId="21" borderId="0" applyNumberFormat="0" applyBorder="0" applyProtection="0">
      <alignment/>
    </xf>
    <xf numFmtId="0" fontId="40" fillId="4" borderId="0" applyNumberFormat="0" applyBorder="0" applyProtection="0">
      <alignment/>
    </xf>
    <xf numFmtId="0" fontId="2" fillId="0" borderId="5" applyNumberFormat="0" applyFill="0" applyProtection="0">
      <alignment/>
    </xf>
    <xf numFmtId="0" fontId="67" fillId="0" borderId="0" applyNumberFormat="0" applyFill="0" applyBorder="0" applyProtection="0">
      <alignment/>
    </xf>
    <xf numFmtId="0" fontId="43" fillId="2" borderId="0" applyNumberFormat="0" applyBorder="0" applyProtection="0">
      <alignment/>
    </xf>
    <xf numFmtId="0" fontId="45" fillId="4" borderId="0" applyNumberFormat="0" applyBorder="0" applyProtection="0">
      <alignment/>
    </xf>
    <xf numFmtId="0" fontId="48" fillId="0" borderId="1" applyNumberFormat="0" applyFill="0" applyProtection="0">
      <alignment/>
    </xf>
    <xf numFmtId="0" fontId="62" fillId="8" borderId="0" applyNumberFormat="0" applyBorder="0" applyAlignment="0" applyProtection="0"/>
    <xf numFmtId="0" fontId="61" fillId="7" borderId="2" applyNumberFormat="0" applyProtection="0">
      <alignment/>
    </xf>
    <xf numFmtId="0" fontId="70" fillId="45" borderId="0" applyNumberFormat="0" applyBorder="0" applyProtection="0">
      <alignment/>
    </xf>
    <xf numFmtId="0" fontId="7" fillId="0" borderId="0">
      <alignment vertical="center"/>
      <protection/>
    </xf>
    <xf numFmtId="0" fontId="39" fillId="2" borderId="0" applyNumberFormat="0" applyBorder="0" applyProtection="0">
      <alignment/>
    </xf>
    <xf numFmtId="0" fontId="68" fillId="0" borderId="0" applyNumberFormat="0" applyFill="0" applyBorder="0" applyAlignment="0" applyProtection="0"/>
    <xf numFmtId="0" fontId="52" fillId="12" borderId="0" applyNumberFormat="0" applyBorder="0" applyProtection="0">
      <alignment/>
    </xf>
    <xf numFmtId="0" fontId="28" fillId="9" borderId="4" applyNumberFormat="0" applyFont="0" applyProtection="0">
      <alignment/>
    </xf>
    <xf numFmtId="0" fontId="52" fillId="12" borderId="0" applyNumberFormat="0" applyBorder="0" applyProtection="0">
      <alignment/>
    </xf>
    <xf numFmtId="0" fontId="58" fillId="26" borderId="11" applyNumberFormat="0" applyProtection="0">
      <alignment/>
    </xf>
    <xf numFmtId="0" fontId="39" fillId="2" borderId="0" applyNumberFormat="0" applyBorder="0" applyProtection="0">
      <alignment/>
    </xf>
    <xf numFmtId="0" fontId="40" fillId="4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0" fontId="62" fillId="8" borderId="0" applyNumberFormat="0" applyBorder="0" applyAlignment="0" applyProtection="0"/>
    <xf numFmtId="0" fontId="49" fillId="0" borderId="0">
      <alignment vertical="center"/>
      <protection/>
    </xf>
    <xf numFmtId="0" fontId="58" fillId="26" borderId="11" applyNumberFormat="0" applyProtection="0">
      <alignment/>
    </xf>
    <xf numFmtId="0" fontId="39" fillId="2" borderId="0" applyNumberFormat="0" applyBorder="0" applyProtection="0">
      <alignment/>
    </xf>
    <xf numFmtId="0" fontId="42" fillId="7" borderId="6" applyNumberFormat="0" applyProtection="0">
      <alignment/>
    </xf>
    <xf numFmtId="0" fontId="42" fillId="7" borderId="6" applyNumberFormat="0" applyProtection="0">
      <alignment/>
    </xf>
    <xf numFmtId="0" fontId="8" fillId="3" borderId="0" applyNumberFormat="0" applyBorder="0" applyProtection="0">
      <alignment/>
    </xf>
    <xf numFmtId="0" fontId="28" fillId="9" borderId="4" applyNumberFormat="0" applyFont="0" applyProtection="0">
      <alignment/>
    </xf>
    <xf numFmtId="0" fontId="42" fillId="7" borderId="6" applyNumberFormat="0" applyProtection="0">
      <alignment/>
    </xf>
    <xf numFmtId="0" fontId="8" fillId="0" borderId="0">
      <alignment vertical="center"/>
      <protection/>
    </xf>
    <xf numFmtId="0" fontId="0" fillId="0" borderId="0" applyFont="0" applyFill="0" applyBorder="0" applyProtection="0">
      <alignment/>
    </xf>
    <xf numFmtId="0" fontId="68" fillId="0" borderId="0" applyNumberFormat="0" applyFill="0" applyBorder="0" applyAlignment="0" applyProtection="0"/>
    <xf numFmtId="0" fontId="57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8" fillId="0" borderId="0">
      <alignment vertical="center"/>
      <protection/>
    </xf>
    <xf numFmtId="0" fontId="56" fillId="2" borderId="0" applyNumberFormat="0" applyBorder="0" applyProtection="0">
      <alignment/>
    </xf>
    <xf numFmtId="0" fontId="8" fillId="6" borderId="0" applyNumberFormat="0" applyBorder="0" applyProtection="0">
      <alignment/>
    </xf>
    <xf numFmtId="0" fontId="56" fillId="2" borderId="0" applyNumberFormat="0" applyBorder="0" applyProtection="0">
      <alignment/>
    </xf>
    <xf numFmtId="0" fontId="56" fillId="2" borderId="0" applyNumberFormat="0" applyBorder="0" applyProtection="0">
      <alignment/>
    </xf>
    <xf numFmtId="0" fontId="52" fillId="12" borderId="0" applyNumberFormat="0" applyBorder="0" applyProtection="0">
      <alignment/>
    </xf>
    <xf numFmtId="0" fontId="0" fillId="0" borderId="0" applyFont="0" applyFill="0" applyBorder="0" applyProtection="0">
      <alignment/>
    </xf>
    <xf numFmtId="0" fontId="54" fillId="46" borderId="0" applyNumberFormat="0" applyBorder="0" applyProtection="0">
      <alignment/>
    </xf>
    <xf numFmtId="0" fontId="49" fillId="0" borderId="0">
      <alignment vertical="center"/>
      <protection/>
    </xf>
    <xf numFmtId="0" fontId="52" fillId="17" borderId="0" applyNumberFormat="0" applyBorder="0" applyProtection="0">
      <alignment/>
    </xf>
    <xf numFmtId="0" fontId="56" fillId="2" borderId="0" applyNumberFormat="0" applyBorder="0" applyProtection="0">
      <alignment/>
    </xf>
    <xf numFmtId="0" fontId="55" fillId="0" borderId="7" applyNumberFormat="0" applyFill="0" applyProtection="0">
      <alignment/>
    </xf>
    <xf numFmtId="0" fontId="40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56" fillId="2" borderId="0" applyNumberFormat="0" applyBorder="0" applyProtection="0">
      <alignment/>
    </xf>
    <xf numFmtId="0" fontId="28" fillId="9" borderId="4" applyNumberFormat="0" applyFont="0" applyProtection="0">
      <alignment/>
    </xf>
    <xf numFmtId="0" fontId="7" fillId="0" borderId="0">
      <alignment vertical="center"/>
      <protection/>
    </xf>
    <xf numFmtId="0" fontId="39" fillId="2" borderId="0" applyNumberFormat="0" applyBorder="0" applyProtection="0">
      <alignment/>
    </xf>
    <xf numFmtId="0" fontId="52" fillId="27" borderId="0" applyNumberFormat="0" applyBorder="0" applyProtection="0">
      <alignment/>
    </xf>
    <xf numFmtId="0" fontId="85" fillId="47" borderId="17" applyNumberFormat="0" applyProtection="0">
      <alignment/>
    </xf>
    <xf numFmtId="0" fontId="41" fillId="0" borderId="0" applyNumberFormat="0" applyFill="0" applyBorder="0" applyProtection="0">
      <alignment/>
    </xf>
    <xf numFmtId="0" fontId="39" fillId="2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4" borderId="0" applyNumberFormat="0" applyBorder="0" applyProtection="0">
      <alignment/>
    </xf>
    <xf numFmtId="0" fontId="52" fillId="10" borderId="0" applyNumberFormat="0" applyBorder="0" applyProtection="0">
      <alignment/>
    </xf>
    <xf numFmtId="0" fontId="40" fillId="4" borderId="0" applyNumberFormat="0" applyBorder="0" applyProtection="0">
      <alignment/>
    </xf>
    <xf numFmtId="0" fontId="3" fillId="48" borderId="0" applyNumberFormat="0" applyBorder="0" applyProtection="0">
      <alignment/>
    </xf>
    <xf numFmtId="0" fontId="52" fillId="16" borderId="0" applyNumberFormat="0" applyBorder="0" applyProtection="0">
      <alignment/>
    </xf>
    <xf numFmtId="0" fontId="56" fillId="2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21" borderId="0" applyNumberFormat="0" applyBorder="0" applyProtection="0">
      <alignment/>
    </xf>
    <xf numFmtId="0" fontId="61" fillId="7" borderId="2" applyNumberFormat="0" applyProtection="0">
      <alignment/>
    </xf>
    <xf numFmtId="0" fontId="62" fillId="8" borderId="0" applyNumberFormat="0" applyBorder="0" applyAlignment="0" applyProtection="0"/>
    <xf numFmtId="0" fontId="58" fillId="26" borderId="11" applyNumberFormat="0" applyProtection="0">
      <alignment/>
    </xf>
    <xf numFmtId="0" fontId="72" fillId="0" borderId="0" applyNumberFormat="0" applyFill="0" applyBorder="0" applyProtection="0">
      <alignment/>
    </xf>
    <xf numFmtId="0" fontId="8" fillId="25" borderId="0" applyNumberFormat="0" applyBorder="0" applyProtection="0">
      <alignment/>
    </xf>
    <xf numFmtId="0" fontId="8" fillId="20" borderId="0" applyNumberFormat="0" applyBorder="0" applyProtection="0">
      <alignment/>
    </xf>
    <xf numFmtId="0" fontId="52" fillId="23" borderId="0" applyNumberFormat="0" applyBorder="0" applyProtection="0">
      <alignment/>
    </xf>
    <xf numFmtId="0" fontId="72" fillId="0" borderId="0" applyNumberFormat="0" applyFill="0" applyBorder="0" applyProtection="0">
      <alignment/>
    </xf>
    <xf numFmtId="0" fontId="54" fillId="49" borderId="0" applyNumberFormat="0" applyBorder="0" applyProtection="0">
      <alignment/>
    </xf>
    <xf numFmtId="0" fontId="52" fillId="32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4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4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Protection="0">
      <alignment/>
    </xf>
    <xf numFmtId="0" fontId="8" fillId="10" borderId="0" applyNumberFormat="0" applyBorder="0" applyProtection="0">
      <alignment/>
    </xf>
    <xf numFmtId="0" fontId="7" fillId="0" borderId="0">
      <alignment vertical="center"/>
      <protection/>
    </xf>
    <xf numFmtId="0" fontId="61" fillId="7" borderId="2" applyNumberFormat="0" applyProtection="0">
      <alignment/>
    </xf>
    <xf numFmtId="0" fontId="48" fillId="0" borderId="1" applyNumberFormat="0" applyFill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2" fillId="22" borderId="0" applyNumberFormat="0" applyBorder="0" applyProtection="0">
      <alignment/>
    </xf>
    <xf numFmtId="0" fontId="7" fillId="0" borderId="0">
      <alignment vertical="center"/>
      <protection/>
    </xf>
    <xf numFmtId="0" fontId="44" fillId="0" borderId="3" applyNumberFormat="0" applyFill="0" applyProtection="0">
      <alignment/>
    </xf>
    <xf numFmtId="0" fontId="8" fillId="21" borderId="0" applyNumberFormat="0" applyBorder="0" applyProtection="0">
      <alignment/>
    </xf>
    <xf numFmtId="0" fontId="7" fillId="0" borderId="0">
      <alignment vertical="center"/>
      <protection/>
    </xf>
    <xf numFmtId="0" fontId="44" fillId="0" borderId="3" applyNumberFormat="0" applyFill="0" applyProtection="0">
      <alignment/>
    </xf>
    <xf numFmtId="0" fontId="44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0" borderId="3" applyNumberFormat="0" applyFill="0" applyProtection="0">
      <alignment/>
    </xf>
    <xf numFmtId="0" fontId="44" fillId="0" borderId="3" applyNumberFormat="0" applyFill="0" applyProtection="0">
      <alignment/>
    </xf>
    <xf numFmtId="0" fontId="47" fillId="3" borderId="6" applyNumberFormat="0" applyProtection="0">
      <alignment/>
    </xf>
    <xf numFmtId="0" fontId="7" fillId="0" borderId="0">
      <alignment vertical="center" wrapText="1"/>
      <protection/>
    </xf>
    <xf numFmtId="0" fontId="41" fillId="0" borderId="0" applyNumberFormat="0" applyFill="0" applyBorder="0" applyProtection="0">
      <alignment/>
    </xf>
    <xf numFmtId="0" fontId="40" fillId="4" borderId="0" applyNumberFormat="0" applyBorder="0" applyProtection="0">
      <alignment/>
    </xf>
    <xf numFmtId="0" fontId="0" fillId="0" borderId="0" applyFont="0" applyFill="0" applyBorder="0" applyProtection="0">
      <alignment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44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61" fillId="7" borderId="2" applyNumberFormat="0" applyProtection="0">
      <alignment/>
    </xf>
    <xf numFmtId="0" fontId="7" fillId="0" borderId="0">
      <alignment/>
      <protection/>
    </xf>
    <xf numFmtId="0" fontId="8" fillId="0" borderId="0">
      <alignment vertical="center"/>
      <protection/>
    </xf>
    <xf numFmtId="0" fontId="52" fillId="17" borderId="0" applyNumberFormat="0" applyBorder="0" applyProtection="0">
      <alignment/>
    </xf>
    <xf numFmtId="0" fontId="52" fillId="5" borderId="0" applyNumberFormat="0" applyBorder="0" applyProtection="0">
      <alignment/>
    </xf>
    <xf numFmtId="0" fontId="52" fillId="5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7" fillId="4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/>
      <protection/>
    </xf>
    <xf numFmtId="0" fontId="72" fillId="0" borderId="0" applyNumberFormat="0" applyFill="0" applyBorder="0" applyProtection="0">
      <alignment/>
    </xf>
    <xf numFmtId="0" fontId="40" fillId="4" borderId="0" applyNumberFormat="0" applyBorder="0" applyProtection="0">
      <alignment/>
    </xf>
    <xf numFmtId="0" fontId="8" fillId="0" borderId="0">
      <alignment vertical="center"/>
      <protection/>
    </xf>
    <xf numFmtId="0" fontId="28" fillId="9" borderId="4" applyNumberFormat="0" applyFont="0" applyProtection="0">
      <alignment/>
    </xf>
    <xf numFmtId="0" fontId="8" fillId="3" borderId="0" applyNumberFormat="0" applyBorder="0" applyProtection="0">
      <alignment/>
    </xf>
    <xf numFmtId="0" fontId="52" fillId="10" borderId="0" applyNumberFormat="0" applyBorder="0" applyProtection="0">
      <alignment/>
    </xf>
    <xf numFmtId="0" fontId="28" fillId="9" borderId="4" applyNumberFormat="0" applyFont="0" applyProtection="0">
      <alignment/>
    </xf>
    <xf numFmtId="0" fontId="40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42" fillId="7" borderId="6" applyNumberFormat="0" applyProtection="0">
      <alignment/>
    </xf>
    <xf numFmtId="0" fontId="40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52" fillId="17" borderId="0" applyNumberFormat="0" applyBorder="0" applyProtection="0">
      <alignment/>
    </xf>
    <xf numFmtId="0" fontId="40" fillId="4" borderId="0" applyNumberFormat="0" applyBorder="0" applyProtection="0">
      <alignment/>
    </xf>
    <xf numFmtId="188" fontId="7" fillId="0" borderId="0" applyFont="0" applyFill="0" applyBorder="0" applyProtection="0">
      <alignment/>
    </xf>
    <xf numFmtId="0" fontId="28" fillId="0" borderId="0">
      <alignment vertical="center"/>
      <protection/>
    </xf>
    <xf numFmtId="0" fontId="40" fillId="4" borderId="0" applyNumberFormat="0" applyBorder="0" applyProtection="0">
      <alignment/>
    </xf>
    <xf numFmtId="0" fontId="72" fillId="0" borderId="0" applyNumberFormat="0" applyFill="0" applyBorder="0" applyProtection="0">
      <alignment/>
    </xf>
    <xf numFmtId="0" fontId="47" fillId="3" borderId="6" applyNumberFormat="0" applyProtection="0">
      <alignment/>
    </xf>
    <xf numFmtId="0" fontId="44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44" fillId="0" borderId="3" applyNumberFormat="0" applyFill="0" applyProtection="0">
      <alignment/>
    </xf>
    <xf numFmtId="0" fontId="43" fillId="2" borderId="0" applyNumberFormat="0" applyBorder="0" applyProtection="0">
      <alignment/>
    </xf>
    <xf numFmtId="0" fontId="40" fillId="4" borderId="0" applyNumberFormat="0" applyBorder="0" applyProtection="0">
      <alignment/>
    </xf>
    <xf numFmtId="0" fontId="52" fillId="5" borderId="0" applyNumberFormat="0" applyBorder="0" applyProtection="0">
      <alignment/>
    </xf>
    <xf numFmtId="0" fontId="40" fillId="4" borderId="0">
      <alignment vertical="center"/>
      <protection/>
    </xf>
    <xf numFmtId="0" fontId="66" fillId="0" borderId="0">
      <alignment vertical="center"/>
      <protection/>
    </xf>
    <xf numFmtId="0" fontId="8" fillId="21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1" fillId="50" borderId="0" applyNumberFormat="0" applyBorder="0" applyProtection="0">
      <alignment/>
    </xf>
    <xf numFmtId="0" fontId="40" fillId="4" borderId="0" applyNumberFormat="0" applyBorder="0" applyProtection="0">
      <alignment/>
    </xf>
    <xf numFmtId="0" fontId="8" fillId="25" borderId="0" applyNumberFormat="0" applyBorder="0" applyProtection="0">
      <alignment/>
    </xf>
    <xf numFmtId="0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8" fillId="21" borderId="0" applyNumberFormat="0" applyBorder="0" applyProtection="0">
      <alignment/>
    </xf>
    <xf numFmtId="0" fontId="52" fillId="22" borderId="0" applyNumberFormat="0" applyBorder="0" applyProtection="0">
      <alignment/>
    </xf>
    <xf numFmtId="0" fontId="39" fillId="2" borderId="0" applyNumberFormat="0" applyBorder="0" applyProtection="0">
      <alignment/>
    </xf>
    <xf numFmtId="0" fontId="56" fillId="2" borderId="0" applyNumberFormat="0" applyBorder="0" applyProtection="0">
      <alignment/>
    </xf>
    <xf numFmtId="0" fontId="57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8" fillId="6" borderId="0" applyNumberFormat="0" applyBorder="0" applyProtection="0">
      <alignment/>
    </xf>
    <xf numFmtId="0" fontId="52" fillId="16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" borderId="0" applyNumberFormat="0" applyBorder="0" applyProtection="0">
      <alignment/>
    </xf>
    <xf numFmtId="0" fontId="45" fillId="4" borderId="0" applyNumberFormat="0" applyBorder="0" applyProtection="0">
      <alignment/>
    </xf>
    <xf numFmtId="0" fontId="52" fillId="12" borderId="0" applyNumberFormat="0" applyBorder="0" applyProtection="0">
      <alignment/>
    </xf>
    <xf numFmtId="0" fontId="8" fillId="21" borderId="0" applyNumberFormat="0" applyBorder="0" applyProtection="0">
      <alignment/>
    </xf>
    <xf numFmtId="0" fontId="40" fillId="4" borderId="0" applyNumberFormat="0" applyBorder="0" applyProtection="0">
      <alignment/>
    </xf>
    <xf numFmtId="0" fontId="82" fillId="0" borderId="0" applyNumberFormat="0" applyFill="0" applyBorder="0" applyProtection="0">
      <alignment/>
    </xf>
    <xf numFmtId="0" fontId="52" fillId="23" borderId="0" applyNumberFormat="0" applyBorder="0" applyProtection="0">
      <alignment/>
    </xf>
    <xf numFmtId="0" fontId="52" fillId="10" borderId="0" applyNumberFormat="0" applyBorder="0" applyProtection="0">
      <alignment/>
    </xf>
    <xf numFmtId="0" fontId="43" fillId="2" borderId="0" applyNumberFormat="0" applyBorder="0" applyProtection="0">
      <alignment/>
    </xf>
    <xf numFmtId="0" fontId="54" fillId="51" borderId="0" applyNumberFormat="0" applyBorder="0" applyProtection="0">
      <alignment/>
    </xf>
    <xf numFmtId="0" fontId="52" fillId="17" borderId="0" applyNumberFormat="0" applyBorder="0" applyProtection="0">
      <alignment/>
    </xf>
    <xf numFmtId="0" fontId="52" fillId="12" borderId="0" applyNumberFormat="0" applyBorder="0" applyProtection="0">
      <alignment/>
    </xf>
    <xf numFmtId="0" fontId="7" fillId="0" borderId="0">
      <alignment vertical="center"/>
      <protection/>
    </xf>
    <xf numFmtId="0" fontId="8" fillId="4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4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4" fillId="0" borderId="0" applyNumberFormat="0" applyFill="0" applyBorder="0" applyProtection="0">
      <alignment/>
    </xf>
    <xf numFmtId="0" fontId="68" fillId="0" borderId="0" applyNumberFormat="0" applyFill="0" applyBorder="0" applyProtection="0">
      <alignment/>
    </xf>
    <xf numFmtId="0" fontId="39" fillId="2" borderId="0" applyNumberFormat="0" applyBorder="0" applyProtection="0">
      <alignment/>
    </xf>
    <xf numFmtId="0" fontId="40" fillId="4" borderId="0" applyNumberFormat="0" applyBorder="0" applyProtection="0">
      <alignment/>
    </xf>
    <xf numFmtId="0" fontId="54" fillId="52" borderId="0" applyNumberFormat="0" applyBorder="0" applyProtection="0">
      <alignment/>
    </xf>
    <xf numFmtId="0" fontId="52" fillId="12" borderId="0" applyNumberFormat="0" applyBorder="0" applyProtection="0">
      <alignment/>
    </xf>
    <xf numFmtId="0" fontId="52" fillId="5" borderId="0" applyNumberFormat="0" applyBorder="0" applyProtection="0">
      <alignment/>
    </xf>
    <xf numFmtId="0" fontId="57" fillId="4" borderId="0" applyNumberFormat="0" applyBorder="0" applyProtection="0">
      <alignment/>
    </xf>
    <xf numFmtId="0" fontId="54" fillId="53" borderId="0" applyNumberFormat="0" applyBorder="0" applyProtection="0">
      <alignment/>
    </xf>
    <xf numFmtId="0" fontId="52" fillId="5" borderId="0" applyNumberFormat="0" applyBorder="0" applyProtection="0">
      <alignment/>
    </xf>
    <xf numFmtId="0" fontId="40" fillId="4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20" borderId="0" applyNumberFormat="0" applyBorder="0" applyProtection="0">
      <alignment/>
    </xf>
    <xf numFmtId="0" fontId="40" fillId="4" borderId="0" applyNumberFormat="0" applyBorder="0" applyProtection="0">
      <alignment/>
    </xf>
    <xf numFmtId="0" fontId="52" fillId="32" borderId="0" applyNumberFormat="0" applyBorder="0" applyProtection="0">
      <alignment/>
    </xf>
    <xf numFmtId="0" fontId="8" fillId="21" borderId="0" applyNumberFormat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40" fillId="4" borderId="0" applyNumberFormat="0" applyBorder="0" applyProtection="0">
      <alignment/>
    </xf>
    <xf numFmtId="0" fontId="8" fillId="20" borderId="0" applyNumberFormat="0" applyBorder="0" applyProtection="0">
      <alignment/>
    </xf>
    <xf numFmtId="0" fontId="7" fillId="0" borderId="0">
      <alignment/>
      <protection/>
    </xf>
    <xf numFmtId="0" fontId="79" fillId="0" borderId="0">
      <alignment vertical="center"/>
      <protection/>
    </xf>
    <xf numFmtId="0" fontId="40" fillId="4" borderId="0" applyNumberFormat="0" applyBorder="0" applyProtection="0">
      <alignment/>
    </xf>
    <xf numFmtId="0" fontId="52" fillId="32" borderId="0" applyNumberFormat="0" applyBorder="0" applyProtection="0">
      <alignment/>
    </xf>
    <xf numFmtId="0" fontId="8" fillId="6" borderId="0" applyNumberFormat="0" applyBorder="0" applyProtection="0">
      <alignment/>
    </xf>
    <xf numFmtId="0" fontId="7" fillId="0" borderId="0">
      <alignment vertical="center"/>
      <protection/>
    </xf>
    <xf numFmtId="0" fontId="8" fillId="20" borderId="0" applyNumberFormat="0" applyBorder="0" applyProtection="0">
      <alignment/>
    </xf>
    <xf numFmtId="0" fontId="7" fillId="0" borderId="0">
      <alignment/>
      <protection/>
    </xf>
    <xf numFmtId="0" fontId="40" fillId="4" borderId="0" applyNumberFormat="0" applyBorder="0" applyProtection="0">
      <alignment/>
    </xf>
    <xf numFmtId="0" fontId="40" fillId="4" borderId="0" applyNumberFormat="0" applyBorder="0" applyProtection="0">
      <alignment/>
    </xf>
    <xf numFmtId="0" fontId="52" fillId="32" borderId="0" applyNumberFormat="0" applyBorder="0" applyProtection="0">
      <alignment/>
    </xf>
    <xf numFmtId="0" fontId="7" fillId="0" borderId="0">
      <alignment/>
      <protection/>
    </xf>
    <xf numFmtId="0" fontId="8" fillId="6" borderId="0" applyNumberFormat="0" applyBorder="0" applyProtection="0">
      <alignment/>
    </xf>
    <xf numFmtId="0" fontId="52" fillId="16" borderId="0" applyNumberFormat="0" applyBorder="0" applyProtection="0">
      <alignment/>
    </xf>
    <xf numFmtId="0" fontId="54" fillId="54" borderId="0" applyNumberFormat="0" applyBorder="0" applyProtection="0">
      <alignment/>
    </xf>
    <xf numFmtId="0" fontId="52" fillId="12" borderId="0" applyNumberFormat="0" applyBorder="0" applyProtection="0">
      <alignment/>
    </xf>
    <xf numFmtId="0" fontId="52" fillId="16" borderId="0" applyNumberFormat="0" applyBorder="0" applyProtection="0">
      <alignment/>
    </xf>
    <xf numFmtId="0" fontId="8" fillId="0" borderId="0">
      <alignment vertical="center"/>
      <protection/>
    </xf>
    <xf numFmtId="0" fontId="8" fillId="20" borderId="0" applyNumberFormat="0" applyBorder="0" applyProtection="0">
      <alignment/>
    </xf>
    <xf numFmtId="0" fontId="75" fillId="0" borderId="14" applyNumberFormat="0" applyFill="0" applyProtection="0">
      <alignment/>
    </xf>
    <xf numFmtId="0" fontId="40" fillId="4" borderId="0" applyNumberFormat="0" applyBorder="0" applyProtection="0">
      <alignment/>
    </xf>
    <xf numFmtId="0" fontId="45" fillId="4" borderId="0" applyNumberFormat="0" applyBorder="0" applyProtection="0">
      <alignment/>
    </xf>
    <xf numFmtId="0" fontId="42" fillId="7" borderId="6" applyNumberFormat="0" applyProtection="0">
      <alignment/>
    </xf>
    <xf numFmtId="0" fontId="45" fillId="4" borderId="0" applyNumberFormat="0" applyBorder="0" applyProtection="0">
      <alignment/>
    </xf>
    <xf numFmtId="0" fontId="8" fillId="6" borderId="0" applyNumberFormat="0" applyBorder="0" applyProtection="0">
      <alignment/>
    </xf>
    <xf numFmtId="0" fontId="52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32" fillId="0" borderId="0">
      <alignment vertical="center"/>
      <protection/>
    </xf>
    <xf numFmtId="0" fontId="52" fillId="5" borderId="0" applyNumberFormat="0" applyBorder="0" applyProtection="0">
      <alignment/>
    </xf>
    <xf numFmtId="0" fontId="2" fillId="0" borderId="5" applyNumberFormat="0" applyFill="0" applyProtection="0">
      <alignment/>
    </xf>
    <xf numFmtId="0" fontId="8" fillId="16" borderId="0" applyNumberFormat="0" applyBorder="0" applyProtection="0">
      <alignment/>
    </xf>
    <xf numFmtId="0" fontId="52" fillId="5" borderId="0" applyNumberFormat="0" applyBorder="0" applyProtection="0">
      <alignment/>
    </xf>
    <xf numFmtId="0" fontId="2" fillId="0" borderId="5" applyNumberFormat="0" applyFill="0" applyProtection="0">
      <alignment/>
    </xf>
    <xf numFmtId="0" fontId="2" fillId="0" borderId="5" applyNumberFormat="0" applyFill="0" applyProtection="0">
      <alignment/>
    </xf>
    <xf numFmtId="0" fontId="8" fillId="16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52" fillId="5" borderId="0" applyNumberFormat="0" applyBorder="0" applyProtection="0">
      <alignment/>
    </xf>
    <xf numFmtId="0" fontId="2" fillId="0" borderId="5" applyNumberFormat="0" applyFill="0" applyProtection="0">
      <alignment/>
    </xf>
    <xf numFmtId="10" fontId="7" fillId="0" borderId="0" applyFont="0" applyFill="0" applyBorder="0" applyProtection="0">
      <alignment/>
    </xf>
    <xf numFmtId="0" fontId="52" fillId="15" borderId="0" applyNumberFormat="0" applyBorder="0" applyProtection="0">
      <alignment/>
    </xf>
    <xf numFmtId="0" fontId="52" fillId="15" borderId="0" applyNumberFormat="0" applyBorder="0" applyProtection="0">
      <alignment/>
    </xf>
    <xf numFmtId="0" fontId="8" fillId="10" borderId="0" applyNumberFormat="0" applyBorder="0" applyProtection="0">
      <alignment/>
    </xf>
    <xf numFmtId="0" fontId="40" fillId="4" borderId="0" applyNumberFormat="0" applyBorder="0" applyProtection="0">
      <alignment/>
    </xf>
    <xf numFmtId="0" fontId="52" fillId="15" borderId="0" applyNumberFormat="0" applyBorder="0" applyProtection="0">
      <alignment/>
    </xf>
    <xf numFmtId="0" fontId="28" fillId="0" borderId="0">
      <alignment/>
      <protection/>
    </xf>
    <xf numFmtId="0" fontId="54" fillId="55" borderId="0" applyNumberFormat="0" applyBorder="0" applyProtection="0">
      <alignment/>
    </xf>
    <xf numFmtId="0" fontId="52" fillId="12" borderId="0" applyNumberFormat="0" applyBorder="0" applyProtection="0">
      <alignment/>
    </xf>
    <xf numFmtId="0" fontId="40" fillId="4" borderId="0">
      <alignment vertical="center"/>
      <protection/>
    </xf>
    <xf numFmtId="0" fontId="52" fillId="15" borderId="0" applyNumberFormat="0" applyBorder="0" applyProtection="0">
      <alignment/>
    </xf>
    <xf numFmtId="0" fontId="40" fillId="4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20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3" fillId="0" borderId="0">
      <alignment vertical="center"/>
      <protection/>
    </xf>
    <xf numFmtId="0" fontId="8" fillId="21" borderId="0" applyNumberFormat="0" applyBorder="0" applyProtection="0">
      <alignment/>
    </xf>
    <xf numFmtId="0" fontId="7" fillId="0" borderId="0">
      <alignment vertical="center"/>
      <protection/>
    </xf>
    <xf numFmtId="0" fontId="40" fillId="4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0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8" fillId="41" borderId="18" applyNumberFormat="0" applyProtection="0">
      <alignment/>
    </xf>
    <xf numFmtId="0" fontId="8" fillId="0" borderId="0">
      <alignment vertical="center"/>
      <protection/>
    </xf>
    <xf numFmtId="0" fontId="8" fillId="20" borderId="0" applyNumberFormat="0" applyBorder="0" applyProtection="0">
      <alignment/>
    </xf>
    <xf numFmtId="0" fontId="8" fillId="11" borderId="0" applyNumberFormat="0" applyBorder="0" applyProtection="0">
      <alignment/>
    </xf>
    <xf numFmtId="0" fontId="8" fillId="11" borderId="0" applyNumberFormat="0" applyBorder="0" applyProtection="0">
      <alignment/>
    </xf>
    <xf numFmtId="0" fontId="52" fillId="5" borderId="0" applyNumberFormat="0" applyBorder="0" applyProtection="0">
      <alignment/>
    </xf>
    <xf numFmtId="0" fontId="2" fillId="0" borderId="5" applyNumberFormat="0" applyFill="0" applyProtection="0">
      <alignment/>
    </xf>
    <xf numFmtId="0" fontId="47" fillId="3" borderId="6" applyNumberFormat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2" fillId="15" borderId="0" applyNumberFormat="0" applyBorder="0" applyProtection="0">
      <alignment/>
    </xf>
    <xf numFmtId="0" fontId="8" fillId="3" borderId="0" applyNumberFormat="0" applyBorder="0" applyProtection="0">
      <alignment/>
    </xf>
    <xf numFmtId="0" fontId="45" fillId="4" borderId="0" applyNumberFormat="0" applyBorder="0" applyProtection="0">
      <alignment/>
    </xf>
    <xf numFmtId="0" fontId="59" fillId="8" borderId="0" applyNumberFormat="0" applyBorder="0" applyProtection="0">
      <alignment/>
    </xf>
    <xf numFmtId="0" fontId="40" fillId="4" borderId="0" applyNumberFormat="0" applyBorder="0" applyProtection="0">
      <alignment/>
    </xf>
    <xf numFmtId="0" fontId="7" fillId="0" borderId="0">
      <alignment/>
      <protection/>
    </xf>
    <xf numFmtId="0" fontId="52" fillId="12" borderId="0" applyNumberFormat="0" applyBorder="0" applyProtection="0">
      <alignment/>
    </xf>
    <xf numFmtId="186" fontId="7" fillId="0" borderId="0" applyFont="0" applyFill="0" applyBorder="0" applyProtection="0">
      <alignment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89" fontId="7" fillId="0" borderId="0" applyFont="0" applyFill="0" applyBorder="0" applyProtection="0">
      <alignment/>
    </xf>
    <xf numFmtId="184" fontId="0" fillId="0" borderId="0" applyFont="0" applyFill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5" fillId="0" borderId="7" applyNumberFormat="0" applyFill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48" fillId="0" borderId="1" applyNumberFormat="0" applyFill="0" applyProtection="0">
      <alignment/>
    </xf>
    <xf numFmtId="0" fontId="47" fillId="3" borderId="6" applyNumberFormat="0" applyProtection="0">
      <alignment/>
    </xf>
    <xf numFmtId="0" fontId="44" fillId="0" borderId="0" applyNumberFormat="0" applyFill="0" applyBorder="0" applyProtection="0">
      <alignment/>
    </xf>
    <xf numFmtId="0" fontId="44" fillId="0" borderId="3" applyNumberFormat="0" applyFill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56" fillId="2" borderId="0" applyNumberFormat="0" applyBorder="0" applyProtection="0">
      <alignment/>
    </xf>
    <xf numFmtId="0" fontId="7" fillId="0" borderId="0">
      <alignment/>
      <protection/>
    </xf>
    <xf numFmtId="0" fontId="40" fillId="4" borderId="0" applyNumberFormat="0" applyBorder="0" applyProtection="0">
      <alignment/>
    </xf>
    <xf numFmtId="0" fontId="7" fillId="0" borderId="0">
      <alignment vertical="center"/>
      <protection/>
    </xf>
    <xf numFmtId="0" fontId="48" fillId="0" borderId="1" applyNumberFormat="0" applyFill="0" applyProtection="0">
      <alignment/>
    </xf>
    <xf numFmtId="0" fontId="47" fillId="3" borderId="6" applyNumberFormat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48" fillId="0" borderId="1" applyNumberFormat="0" applyFill="0" applyProtection="0">
      <alignment/>
    </xf>
    <xf numFmtId="0" fontId="72" fillId="0" borderId="0" applyNumberFormat="0" applyFill="0" applyBorder="0" applyProtection="0">
      <alignment/>
    </xf>
    <xf numFmtId="0" fontId="40" fillId="4" borderId="0" applyNumberFormat="0" applyBorder="0" applyProtection="0">
      <alignment/>
    </xf>
    <xf numFmtId="0" fontId="39" fillId="2" borderId="0" applyNumberFormat="0" applyBorder="0" applyProtection="0">
      <alignment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2" fillId="7" borderId="6" applyNumberFormat="0" applyProtection="0">
      <alignment/>
    </xf>
    <xf numFmtId="0" fontId="39" fillId="2" borderId="0" applyNumberFormat="0" applyBorder="0" applyProtection="0">
      <alignment/>
    </xf>
    <xf numFmtId="0" fontId="72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42" fillId="7" borderId="6" applyNumberFormat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48" fillId="0" borderId="1" applyNumberFormat="0" applyFill="0" applyProtection="0">
      <alignment/>
    </xf>
    <xf numFmtId="0" fontId="40" fillId="4" borderId="0" applyNumberFormat="0" applyBorder="0" applyProtection="0">
      <alignment/>
    </xf>
    <xf numFmtId="0" fontId="7" fillId="0" borderId="0">
      <alignment vertical="center"/>
      <protection/>
    </xf>
    <xf numFmtId="0" fontId="39" fillId="2" borderId="0" applyNumberFormat="0" applyBorder="0" applyProtection="0">
      <alignment/>
    </xf>
    <xf numFmtId="0" fontId="7" fillId="0" borderId="0">
      <alignment vertical="center"/>
      <protection/>
    </xf>
    <xf numFmtId="0" fontId="52" fillId="22" borderId="0" applyNumberFormat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58" fillId="26" borderId="11" applyNumberFormat="0" applyProtection="0">
      <alignment/>
    </xf>
    <xf numFmtId="0" fontId="28" fillId="0" borderId="0">
      <alignment/>
      <protection/>
    </xf>
    <xf numFmtId="0" fontId="58" fillId="26" borderId="11" applyNumberFormat="0" applyProtection="0">
      <alignment/>
    </xf>
    <xf numFmtId="0" fontId="7" fillId="0" borderId="0">
      <alignment vertical="center"/>
      <protection/>
    </xf>
    <xf numFmtId="0" fontId="58" fillId="26" borderId="11" applyNumberFormat="0" applyProtection="0">
      <alignment/>
    </xf>
    <xf numFmtId="0" fontId="40" fillId="4" borderId="0" applyNumberFormat="0" applyBorder="0" applyProtection="0">
      <alignment/>
    </xf>
    <xf numFmtId="0" fontId="3" fillId="0" borderId="0">
      <alignment vertical="center"/>
      <protection/>
    </xf>
    <xf numFmtId="0" fontId="58" fillId="26" borderId="11" applyNumberFormat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41" fontId="0" fillId="0" borderId="0" applyFont="0" applyFill="0" applyBorder="0" applyProtection="0">
      <alignment/>
    </xf>
    <xf numFmtId="0" fontId="7" fillId="0" borderId="0">
      <alignment/>
      <protection/>
    </xf>
    <xf numFmtId="0" fontId="39" fillId="2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38" fontId="0" fillId="0" borderId="0" applyFont="0" applyFill="0" applyBorder="0" applyProtection="0">
      <alignment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1" borderId="0" applyNumberFormat="0" applyBorder="0" applyProtection="0">
      <alignment/>
    </xf>
    <xf numFmtId="0" fontId="56" fillId="2" borderId="0" applyNumberFormat="0" applyBorder="0" applyProtection="0">
      <alignment/>
    </xf>
    <xf numFmtId="0" fontId="7" fillId="0" borderId="0">
      <alignment/>
      <protection/>
    </xf>
    <xf numFmtId="0" fontId="42" fillId="7" borderId="6" applyNumberFormat="0" applyProtection="0">
      <alignment/>
    </xf>
    <xf numFmtId="0" fontId="8" fillId="0" borderId="0">
      <alignment vertical="center"/>
      <protection/>
    </xf>
    <xf numFmtId="0" fontId="45" fillId="4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4" borderId="0" applyNumberFormat="0" applyBorder="0" applyProtection="0">
      <alignment/>
    </xf>
    <xf numFmtId="0" fontId="39" fillId="2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2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6" borderId="0" applyNumberFormat="0" applyBorder="0" applyProtection="0">
      <alignment/>
    </xf>
    <xf numFmtId="0" fontId="7" fillId="0" borderId="0">
      <alignment/>
      <protection/>
    </xf>
    <xf numFmtId="0" fontId="8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1" borderId="0" applyNumberFormat="0" applyBorder="0" applyProtection="0">
      <alignment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2" borderId="0" applyNumberFormat="0" applyBorder="0" applyProtection="0">
      <alignment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2" fillId="27" borderId="0" applyNumberFormat="0" applyBorder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71">
    <xf numFmtId="0" fontId="0" fillId="0" borderId="0" xfId="0" applyAlignment="1">
      <alignment vertical="center"/>
    </xf>
    <xf numFmtId="0" fontId="2" fillId="0" borderId="0" xfId="179" applyFont="1" applyAlignment="1">
      <alignment horizontal="center" vertical="center"/>
      <protection/>
    </xf>
    <xf numFmtId="0" fontId="3" fillId="0" borderId="0" xfId="179" applyAlignment="1">
      <alignment horizontal="left" vertical="center"/>
      <protection/>
    </xf>
    <xf numFmtId="0" fontId="4" fillId="0" borderId="0" xfId="179" applyFont="1" applyAlignment="1">
      <alignment horizontal="center" vertical="center"/>
      <protection/>
    </xf>
    <xf numFmtId="0" fontId="3" fillId="0" borderId="0" xfId="179" applyAlignment="1">
      <alignment vertical="center"/>
      <protection/>
    </xf>
    <xf numFmtId="0" fontId="3" fillId="0" borderId="0" xfId="179" applyFont="1" applyAlignment="1">
      <alignment horizontal="left" vertical="center"/>
      <protection/>
    </xf>
    <xf numFmtId="0" fontId="5" fillId="0" borderId="0" xfId="179" applyFont="1" applyAlignment="1">
      <alignment horizontal="center" vertical="center"/>
      <protection/>
    </xf>
    <xf numFmtId="182" fontId="6" fillId="0" borderId="9" xfId="189" applyNumberFormat="1" applyFont="1" applyFill="1" applyBorder="1" applyAlignment="1">
      <alignment horizontal="center" vertical="center"/>
      <protection/>
    </xf>
    <xf numFmtId="0" fontId="4" fillId="0" borderId="9" xfId="181" applyFont="1" applyBorder="1" applyAlignment="1">
      <alignment horizontal="center" vertical="center"/>
      <protection/>
    </xf>
    <xf numFmtId="180" fontId="7" fillId="0" borderId="9" xfId="179" applyNumberFormat="1" applyFont="1" applyFill="1" applyBorder="1" applyAlignment="1" applyProtection="1">
      <alignment vertical="center"/>
      <protection/>
    </xf>
    <xf numFmtId="182" fontId="7" fillId="0" borderId="9" xfId="189" applyNumberFormat="1" applyFont="1" applyFill="1" applyBorder="1" applyAlignment="1">
      <alignment horizontal="right" vertical="center"/>
      <protection/>
    </xf>
    <xf numFmtId="0" fontId="2" fillId="0" borderId="9" xfId="179" applyFont="1" applyBorder="1" applyAlignment="1">
      <alignment horizontal="center" vertical="center"/>
      <protection/>
    </xf>
    <xf numFmtId="182" fontId="8" fillId="0" borderId="9" xfId="179" applyNumberFormat="1" applyFont="1" applyBorder="1" applyAlignment="1">
      <alignment horizontal="center" vertical="center"/>
      <protection/>
    </xf>
    <xf numFmtId="180" fontId="7" fillId="0" borderId="9" xfId="179" applyNumberFormat="1" applyFont="1" applyFill="1" applyBorder="1" applyAlignment="1" applyProtection="1">
      <alignment horizontal="left" vertical="center"/>
      <protection/>
    </xf>
    <xf numFmtId="180" fontId="7" fillId="0" borderId="9" xfId="790" applyNumberFormat="1" applyFont="1" applyFill="1" applyBorder="1" applyAlignment="1" applyProtection="1">
      <alignment vertical="center"/>
      <protection/>
    </xf>
    <xf numFmtId="180" fontId="7" fillId="0" borderId="9" xfId="790" applyNumberFormat="1" applyFont="1" applyFill="1" applyBorder="1" applyAlignment="1" applyProtection="1">
      <alignment horizontal="left" vertical="center"/>
      <protection/>
    </xf>
    <xf numFmtId="180" fontId="7" fillId="0" borderId="19" xfId="179" applyNumberFormat="1" applyFont="1" applyFill="1" applyBorder="1" applyAlignment="1" applyProtection="1">
      <alignment horizontal="left" vertical="center"/>
      <protection/>
    </xf>
    <xf numFmtId="180" fontId="7" fillId="0" borderId="9" xfId="179" applyNumberFormat="1" applyFont="1" applyFill="1" applyBorder="1" applyAlignment="1" applyProtection="1">
      <alignment horizontal="left" vertical="center" indent="1"/>
      <protection/>
    </xf>
    <xf numFmtId="180" fontId="7" fillId="56" borderId="9" xfId="790" applyNumberFormat="1" applyFont="1" applyFill="1" applyBorder="1" applyAlignment="1" applyProtection="1">
      <alignment horizontal="right" vertical="center"/>
      <protection/>
    </xf>
    <xf numFmtId="180" fontId="7" fillId="0" borderId="9" xfId="179" applyNumberFormat="1" applyFont="1" applyFill="1" applyBorder="1" applyAlignment="1" applyProtection="1">
      <alignment horizontal="right" vertical="center"/>
      <protection/>
    </xf>
    <xf numFmtId="180" fontId="7" fillId="0" borderId="9" xfId="179" applyNumberFormat="1" applyFont="1" applyFill="1" applyBorder="1" applyAlignment="1" applyProtection="1">
      <alignment vertical="center" wrapText="1"/>
      <protection/>
    </xf>
    <xf numFmtId="179" fontId="7" fillId="0" borderId="9" xfId="179" applyNumberFormat="1" applyFont="1" applyFill="1" applyBorder="1" applyAlignment="1" applyProtection="1">
      <alignment horizontal="left" vertical="center"/>
      <protection/>
    </xf>
    <xf numFmtId="179" fontId="7" fillId="0" borderId="9" xfId="790" applyNumberFormat="1" applyFont="1" applyFill="1" applyBorder="1" applyAlignment="1" applyProtection="1">
      <alignment horizontal="left" vertical="center"/>
      <protection/>
    </xf>
    <xf numFmtId="49" fontId="9" fillId="0" borderId="9" xfId="644" applyNumberFormat="1" applyFont="1" applyFill="1" applyBorder="1" applyAlignment="1">
      <alignment horizontal="center" vertical="center"/>
      <protection/>
    </xf>
    <xf numFmtId="182" fontId="2" fillId="0" borderId="9" xfId="179" applyNumberFormat="1" applyFont="1" applyFill="1" applyBorder="1" applyAlignment="1">
      <alignment horizontal="right" vertical="center"/>
      <protection/>
    </xf>
    <xf numFmtId="0" fontId="3" fillId="0" borderId="0" xfId="179" applyAlignment="1">
      <alignment vertical="center"/>
      <protection/>
    </xf>
    <xf numFmtId="0" fontId="3" fillId="0" borderId="0" xfId="179" applyFont="1" applyAlignment="1">
      <alignment vertical="center"/>
      <protection/>
    </xf>
    <xf numFmtId="0" fontId="10" fillId="0" borderId="0" xfId="179" applyFont="1" applyAlignment="1">
      <alignment horizontal="center" vertical="center"/>
      <protection/>
    </xf>
    <xf numFmtId="0" fontId="3" fillId="0" borderId="0" xfId="179" applyAlignment="1">
      <alignment horizontal="right" vertical="center"/>
      <protection/>
    </xf>
    <xf numFmtId="49" fontId="11" fillId="0" borderId="9" xfId="179" applyNumberFormat="1" applyFont="1" applyFill="1" applyBorder="1" applyAlignment="1">
      <alignment horizontal="left" vertical="center"/>
      <protection/>
    </xf>
    <xf numFmtId="182" fontId="12" fillId="0" borderId="9" xfId="179" applyNumberFormat="1" applyFont="1" applyBorder="1" applyAlignment="1">
      <alignment vertical="center"/>
      <protection/>
    </xf>
    <xf numFmtId="0" fontId="3" fillId="0" borderId="9" xfId="179" applyBorder="1" applyAlignment="1">
      <alignment vertical="center"/>
      <protection/>
    </xf>
    <xf numFmtId="182" fontId="3" fillId="0" borderId="9" xfId="179" applyNumberFormat="1" applyBorder="1" applyAlignment="1">
      <alignment vertical="center"/>
      <protection/>
    </xf>
    <xf numFmtId="182" fontId="13" fillId="0" borderId="9" xfId="644" applyNumberFormat="1" applyFont="1" applyFill="1" applyBorder="1" applyAlignment="1">
      <alignment horizontal="right" vertical="center"/>
      <protection/>
    </xf>
    <xf numFmtId="0" fontId="14" fillId="0" borderId="0" xfId="450" applyFont="1" applyFill="1" applyAlignment="1">
      <alignment vertical="center" wrapText="1"/>
      <protection/>
    </xf>
    <xf numFmtId="0" fontId="15" fillId="0" borderId="0" xfId="450" applyFont="1" applyFill="1" applyAlignment="1">
      <alignment vertical="center" wrapText="1"/>
      <protection/>
    </xf>
    <xf numFmtId="0" fontId="16" fillId="0" borderId="0" xfId="450" applyFont="1" applyFill="1" applyAlignment="1">
      <alignment vertical="center" wrapText="1"/>
      <protection/>
    </xf>
    <xf numFmtId="0" fontId="17" fillId="0" borderId="0" xfId="154" applyFont="1" applyFill="1" applyAlignment="1">
      <alignment vertical="center" wrapText="1"/>
      <protection/>
    </xf>
    <xf numFmtId="0" fontId="18" fillId="0" borderId="0" xfId="154" applyFont="1" applyFill="1" applyAlignment="1">
      <alignment vertical="center" wrapText="1"/>
      <protection/>
    </xf>
    <xf numFmtId="0" fontId="11" fillId="0" borderId="0" xfId="154" applyFont="1" applyFill="1" applyAlignment="1">
      <alignment vertical="center" wrapText="1"/>
      <protection/>
    </xf>
    <xf numFmtId="0" fontId="19" fillId="0" borderId="0" xfId="154" applyFont="1" applyFill="1" applyAlignment="1">
      <alignment vertical="center" wrapText="1"/>
      <protection/>
    </xf>
    <xf numFmtId="0" fontId="11" fillId="0" borderId="0" xfId="439" applyFont="1" applyFill="1" applyAlignment="1">
      <alignment/>
      <protection/>
    </xf>
    <xf numFmtId="0" fontId="20" fillId="0" borderId="0" xfId="450" applyFont="1" applyFill="1" applyAlignment="1">
      <alignment vertical="center" wrapText="1"/>
      <protection/>
    </xf>
    <xf numFmtId="181" fontId="20" fillId="0" borderId="0" xfId="450" applyNumberFormat="1" applyFont="1" applyFill="1" applyAlignment="1">
      <alignment horizontal="center" vertical="center" wrapText="1"/>
      <protection/>
    </xf>
    <xf numFmtId="181" fontId="11" fillId="0" borderId="0" xfId="450" applyNumberFormat="1" applyFont="1" applyFill="1" applyAlignment="1">
      <alignment horizontal="center" vertical="center" wrapText="1"/>
      <protection/>
    </xf>
    <xf numFmtId="0" fontId="0" fillId="0" borderId="0" xfId="439" applyFont="1" applyFill="1" applyAlignment="1">
      <alignment/>
      <protection/>
    </xf>
    <xf numFmtId="49" fontId="21" fillId="0" borderId="0" xfId="402" applyNumberFormat="1" applyFont="1" applyFill="1" applyAlignment="1">
      <alignment vertical="center"/>
      <protection/>
    </xf>
    <xf numFmtId="0" fontId="22" fillId="0" borderId="0" xfId="450" applyFont="1" applyFill="1" applyAlignment="1" applyProtection="1">
      <alignment horizontal="center" vertical="center"/>
      <protection/>
    </xf>
    <xf numFmtId="31" fontId="11" fillId="0" borderId="0" xfId="787" applyNumberFormat="1" applyFont="1" applyFill="1" applyAlignment="1">
      <alignment horizontal="left" vertical="center"/>
      <protection/>
    </xf>
    <xf numFmtId="181" fontId="11" fillId="0" borderId="0" xfId="787" applyNumberFormat="1" applyFont="1" applyFill="1" applyBorder="1" applyAlignment="1">
      <alignment horizontal="center" vertical="center"/>
      <protection/>
    </xf>
    <xf numFmtId="0" fontId="13" fillId="0" borderId="9" xfId="450" applyFont="1" applyFill="1" applyBorder="1" applyAlignment="1" applyProtection="1">
      <alignment horizontal="center" vertical="center"/>
      <protection/>
    </xf>
    <xf numFmtId="182" fontId="13" fillId="0" borderId="9" xfId="402" applyNumberFormat="1" applyFont="1" applyFill="1" applyBorder="1" applyAlignment="1">
      <alignment horizontal="center" vertical="center" wrapText="1"/>
      <protection/>
    </xf>
    <xf numFmtId="0" fontId="17" fillId="0" borderId="9" xfId="154" applyFont="1" applyFill="1" applyBorder="1" applyAlignment="1" applyProtection="1">
      <alignment horizontal="center" vertical="center"/>
      <protection/>
    </xf>
    <xf numFmtId="181" fontId="17" fillId="0" borderId="9" xfId="154" applyNumberFormat="1" applyFont="1" applyFill="1" applyBorder="1" applyAlignment="1">
      <alignment horizontal="center" vertical="center" wrapText="1"/>
      <protection/>
    </xf>
    <xf numFmtId="0" fontId="17" fillId="0" borderId="9" xfId="186" applyFont="1" applyFill="1" applyBorder="1" applyAlignment="1" applyProtection="1">
      <alignment horizontal="center" vertical="center"/>
      <protection/>
    </xf>
    <xf numFmtId="182" fontId="17" fillId="0" borderId="20" xfId="787" applyNumberFormat="1" applyFont="1" applyFill="1" applyBorder="1" applyAlignment="1">
      <alignment horizontal="right" vertical="center" wrapText="1"/>
      <protection/>
    </xf>
    <xf numFmtId="0" fontId="11" fillId="0" borderId="9" xfId="186" applyFont="1" applyFill="1" applyBorder="1" applyAlignment="1" applyProtection="1">
      <alignment horizontal="left" vertical="center"/>
      <protection/>
    </xf>
    <xf numFmtId="182" fontId="11" fillId="0" borderId="9" xfId="787" applyNumberFormat="1" applyFont="1" applyFill="1" applyBorder="1" applyAlignment="1">
      <alignment horizontal="right" vertical="center" wrapText="1"/>
      <protection/>
    </xf>
    <xf numFmtId="0" fontId="11" fillId="0" borderId="9" xfId="186" applyFont="1" applyFill="1" applyBorder="1" applyAlignment="1">
      <alignment vertical="center" wrapText="1"/>
      <protection/>
    </xf>
    <xf numFmtId="0" fontId="11" fillId="0" borderId="20" xfId="186" applyFont="1" applyFill="1" applyBorder="1" applyAlignment="1" applyProtection="1">
      <alignment horizontal="left" vertical="center"/>
      <protection/>
    </xf>
    <xf numFmtId="3" fontId="11" fillId="0" borderId="21" xfId="186" applyNumberFormat="1" applyFont="1" applyFill="1" applyBorder="1" applyAlignment="1" applyProtection="1">
      <alignment vertical="center"/>
      <protection/>
    </xf>
    <xf numFmtId="0" fontId="11" fillId="0" borderId="9" xfId="154" applyFont="1" applyFill="1" applyBorder="1" applyAlignment="1">
      <alignment vertical="center" wrapText="1"/>
      <protection/>
    </xf>
    <xf numFmtId="182" fontId="11" fillId="0" borderId="9" xfId="154" applyNumberFormat="1" applyFont="1" applyFill="1" applyBorder="1" applyAlignment="1">
      <alignment horizontal="right" vertical="center" wrapText="1"/>
      <protection/>
    </xf>
    <xf numFmtId="182" fontId="11" fillId="0" borderId="21" xfId="154" applyNumberFormat="1" applyFont="1" applyFill="1" applyBorder="1" applyAlignment="1">
      <alignment horizontal="right" vertical="center" wrapText="1"/>
      <protection/>
    </xf>
    <xf numFmtId="0" fontId="11" fillId="0" borderId="21" xfId="154" applyFont="1" applyFill="1" applyBorder="1" applyAlignment="1">
      <alignment vertical="center" wrapText="1"/>
      <protection/>
    </xf>
    <xf numFmtId="3" fontId="11" fillId="0" borderId="22" xfId="186" applyNumberFormat="1" applyFont="1" applyFill="1" applyBorder="1" applyAlignment="1" applyProtection="1">
      <alignment vertical="center"/>
      <protection/>
    </xf>
    <xf numFmtId="0" fontId="11" fillId="0" borderId="9" xfId="154" applyFont="1" applyFill="1" applyBorder="1" applyAlignment="1" applyProtection="1">
      <alignment horizontal="left" vertical="center"/>
      <protection/>
    </xf>
    <xf numFmtId="3" fontId="11" fillId="0" borderId="21" xfId="154" applyNumberFormat="1" applyFont="1" applyFill="1" applyBorder="1" applyAlignment="1" applyProtection="1">
      <alignment vertical="center"/>
      <protection/>
    </xf>
    <xf numFmtId="0" fontId="11" fillId="0" borderId="9" xfId="594" applyFont="1" applyFill="1" applyBorder="1" applyAlignment="1">
      <alignment horizontal="left" vertical="center"/>
      <protection/>
    </xf>
    <xf numFmtId="3" fontId="11" fillId="0" borderId="9" xfId="154" applyNumberFormat="1" applyFont="1" applyFill="1" applyBorder="1" applyAlignment="1" applyProtection="1">
      <alignment vertical="center"/>
      <protection/>
    </xf>
    <xf numFmtId="0" fontId="11" fillId="0" borderId="9" xfId="450" applyFont="1" applyFill="1" applyBorder="1" applyAlignment="1" applyProtection="1">
      <alignment horizontal="center" vertical="center"/>
      <protection/>
    </xf>
    <xf numFmtId="0" fontId="19" fillId="0" borderId="9" xfId="450" applyFont="1" applyFill="1" applyBorder="1" applyAlignment="1" applyProtection="1">
      <alignment horizontal="center" vertical="center"/>
      <protection/>
    </xf>
    <xf numFmtId="182" fontId="19" fillId="0" borderId="9" xfId="154" applyNumberFormat="1" applyFont="1" applyFill="1" applyBorder="1" applyAlignment="1">
      <alignment horizontal="right" vertical="center" wrapText="1"/>
      <protection/>
    </xf>
    <xf numFmtId="0" fontId="17" fillId="0" borderId="9" xfId="154" applyFont="1" applyFill="1" applyBorder="1" applyAlignment="1">
      <alignment horizontal="center" vertical="center" wrapText="1"/>
      <protection/>
    </xf>
    <xf numFmtId="182" fontId="17" fillId="0" borderId="9" xfId="154" applyNumberFormat="1" applyFont="1" applyFill="1" applyBorder="1" applyAlignment="1">
      <alignment horizontal="right" vertical="center" wrapText="1"/>
      <protection/>
    </xf>
    <xf numFmtId="182" fontId="17" fillId="0" borderId="19" xfId="787" applyNumberFormat="1" applyFont="1" applyFill="1" applyBorder="1" applyAlignment="1">
      <alignment horizontal="right" vertical="center" wrapText="1"/>
      <protection/>
    </xf>
    <xf numFmtId="3" fontId="11" fillId="0" borderId="9" xfId="186" applyNumberFormat="1" applyFont="1" applyFill="1" applyBorder="1" applyAlignment="1" applyProtection="1">
      <alignment vertical="center"/>
      <protection/>
    </xf>
    <xf numFmtId="3" fontId="11" fillId="0" borderId="9" xfId="186" applyNumberFormat="1" applyFont="1" applyFill="1" applyBorder="1" applyAlignment="1" applyProtection="1">
      <alignment horizontal="left" vertical="center" indent="2"/>
      <protection/>
    </xf>
    <xf numFmtId="3" fontId="17" fillId="0" borderId="9" xfId="186" applyNumberFormat="1" applyFont="1" applyFill="1" applyBorder="1" applyAlignment="1" applyProtection="1">
      <alignment horizontal="center" vertical="center"/>
      <protection/>
    </xf>
    <xf numFmtId="182" fontId="17" fillId="0" borderId="9" xfId="787" applyNumberFormat="1" applyFont="1" applyFill="1" applyBorder="1" applyAlignment="1">
      <alignment horizontal="right" vertical="center" wrapText="1"/>
      <protection/>
    </xf>
    <xf numFmtId="0" fontId="11" fillId="0" borderId="0" xfId="450" applyFont="1" applyFill="1" applyAlignment="1">
      <alignment vertical="center" wrapText="1"/>
      <protection/>
    </xf>
    <xf numFmtId="0" fontId="11" fillId="0" borderId="0" xfId="450" applyFont="1" applyFill="1" applyAlignment="1" applyProtection="1">
      <alignment vertical="center"/>
      <protection/>
    </xf>
    <xf numFmtId="178" fontId="11" fillId="0" borderId="23" xfId="450" applyNumberFormat="1" applyFont="1" applyFill="1" applyBorder="1" applyAlignment="1">
      <alignment horizontal="right" vertical="center"/>
      <protection/>
    </xf>
    <xf numFmtId="0" fontId="13" fillId="0" borderId="9" xfId="154" applyFont="1" applyFill="1" applyBorder="1" applyAlignment="1" applyProtection="1">
      <alignment horizontal="center" vertical="center" wrapText="1"/>
      <protection/>
    </xf>
    <xf numFmtId="182" fontId="17" fillId="0" borderId="24" xfId="402" applyNumberFormat="1" applyFont="1" applyFill="1" applyBorder="1" applyAlignment="1">
      <alignment horizontal="center" vertical="center" wrapText="1"/>
      <protection/>
    </xf>
    <xf numFmtId="182" fontId="17" fillId="0" borderId="22" xfId="402" applyNumberFormat="1" applyFont="1" applyFill="1" applyBorder="1" applyAlignment="1">
      <alignment horizontal="center" vertical="center" wrapText="1"/>
      <protection/>
    </xf>
    <xf numFmtId="0" fontId="17" fillId="0" borderId="25" xfId="154" applyFont="1" applyFill="1" applyBorder="1" applyAlignment="1" applyProtection="1">
      <alignment horizontal="center" vertical="center"/>
      <protection/>
    </xf>
    <xf numFmtId="0" fontId="11" fillId="0" borderId="26" xfId="154" applyFont="1" applyFill="1" applyBorder="1" applyAlignment="1" applyProtection="1">
      <alignment vertical="center"/>
      <protection/>
    </xf>
    <xf numFmtId="182" fontId="11" fillId="0" borderId="9" xfId="154" applyNumberFormat="1" applyFont="1" applyFill="1" applyBorder="1" applyAlignment="1" applyProtection="1">
      <alignment horizontal="right" vertical="center"/>
      <protection/>
    </xf>
    <xf numFmtId="0" fontId="11" fillId="0" borderId="26" xfId="154" applyFont="1" applyFill="1" applyBorder="1" applyAlignment="1" applyProtection="1">
      <alignment vertical="center" wrapText="1"/>
      <protection/>
    </xf>
    <xf numFmtId="0" fontId="11" fillId="0" borderId="25" xfId="154" applyFont="1" applyFill="1" applyBorder="1" applyAlignment="1" applyProtection="1">
      <alignment vertical="center"/>
      <protection/>
    </xf>
    <xf numFmtId="0" fontId="11" fillId="0" borderId="27" xfId="154" applyFont="1" applyFill="1" applyBorder="1" applyAlignment="1">
      <alignment vertical="center" wrapText="1"/>
      <protection/>
    </xf>
    <xf numFmtId="182" fontId="11" fillId="0" borderId="20" xfId="154" applyNumberFormat="1" applyFont="1" applyFill="1" applyBorder="1" applyAlignment="1">
      <alignment horizontal="right" vertical="center" wrapText="1"/>
      <protection/>
    </xf>
    <xf numFmtId="0" fontId="11" fillId="0" borderId="9" xfId="154" applyFont="1" applyFill="1" applyBorder="1" applyAlignment="1" applyProtection="1">
      <alignment vertical="center"/>
      <protection/>
    </xf>
    <xf numFmtId="182" fontId="11" fillId="0" borderId="9" xfId="450" applyNumberFormat="1" applyFont="1" applyFill="1" applyBorder="1" applyAlignment="1" applyProtection="1">
      <alignment vertical="center"/>
      <protection/>
    </xf>
    <xf numFmtId="0" fontId="11" fillId="0" borderId="9" xfId="154" applyFont="1" applyFill="1" applyBorder="1" applyAlignment="1">
      <alignment vertical="center" wrapText="1"/>
      <protection/>
    </xf>
    <xf numFmtId="182" fontId="11" fillId="0" borderId="9" xfId="594" applyNumberFormat="1" applyFont="1" applyFill="1" applyBorder="1" applyAlignment="1">
      <alignment vertical="center"/>
      <protection/>
    </xf>
    <xf numFmtId="0" fontId="11" fillId="0" borderId="9" xfId="450" applyFont="1" applyFill="1" applyBorder="1" applyAlignment="1" applyProtection="1">
      <alignment vertical="center"/>
      <protection/>
    </xf>
    <xf numFmtId="0" fontId="11" fillId="0" borderId="25" xfId="669" applyFont="1" applyFill="1" applyBorder="1" applyAlignment="1">
      <alignment horizontal="left" vertical="center" wrapText="1"/>
      <protection/>
    </xf>
    <xf numFmtId="0" fontId="19" fillId="0" borderId="25" xfId="669" applyFont="1" applyFill="1" applyBorder="1" applyAlignment="1">
      <alignment horizontal="center" vertical="center" wrapText="1"/>
      <protection/>
    </xf>
    <xf numFmtId="0" fontId="11" fillId="0" borderId="25" xfId="669" applyFont="1" applyFill="1" applyBorder="1" applyAlignment="1">
      <alignment horizontal="left" vertical="center" wrapText="1" indent="2"/>
      <protection/>
    </xf>
    <xf numFmtId="0" fontId="17" fillId="0" borderId="25" xfId="669" applyFont="1" applyFill="1" applyBorder="1" applyAlignment="1">
      <alignment horizontal="center" vertical="center" wrapText="1"/>
      <protection/>
    </xf>
    <xf numFmtId="0" fontId="11" fillId="0" borderId="25" xfId="669" applyFont="1" applyFill="1" applyBorder="1" applyAlignment="1">
      <alignment vertical="center" wrapText="1"/>
      <protection/>
    </xf>
    <xf numFmtId="0" fontId="11" fillId="0" borderId="25" xfId="76" applyFont="1" applyFill="1" applyBorder="1" applyAlignment="1">
      <alignment horizontal="left" vertical="center" wrapText="1"/>
      <protection/>
    </xf>
    <xf numFmtId="182" fontId="17" fillId="0" borderId="9" xfId="787" applyNumberFormat="1" applyFont="1" applyFill="1" applyBorder="1" applyAlignment="1" applyProtection="1">
      <alignment horizontal="right" vertical="center" wrapText="1"/>
      <protection/>
    </xf>
    <xf numFmtId="0" fontId="11" fillId="0" borderId="25" xfId="186" applyFont="1" applyFill="1" applyBorder="1" applyAlignment="1">
      <alignment vertical="center" wrapText="1"/>
      <protection/>
    </xf>
    <xf numFmtId="0" fontId="11" fillId="0" borderId="25" xfId="439" applyFont="1" applyFill="1" applyBorder="1" applyAlignment="1">
      <alignment horizontal="left" vertical="center" wrapText="1" indent="2"/>
      <protection/>
    </xf>
    <xf numFmtId="0" fontId="17" fillId="0" borderId="25" xfId="439" applyFont="1" applyFill="1" applyBorder="1" applyAlignment="1">
      <alignment horizontal="center" vertical="center"/>
      <protection/>
    </xf>
    <xf numFmtId="0" fontId="23" fillId="0" borderId="0" xfId="450" applyFont="1" applyFill="1" applyAlignment="1">
      <alignment vertical="center" wrapText="1"/>
      <protection/>
    </xf>
    <xf numFmtId="0" fontId="18" fillId="0" borderId="0" xfId="450" applyFont="1" applyFill="1" applyAlignment="1">
      <alignment vertical="center" wrapText="1"/>
      <protection/>
    </xf>
    <xf numFmtId="0" fontId="24" fillId="0" borderId="0" xfId="603" applyFont="1" applyFill="1">
      <alignment/>
      <protection/>
    </xf>
    <xf numFmtId="0" fontId="18" fillId="0" borderId="0" xfId="439" applyFont="1" applyFill="1" applyAlignment="1">
      <alignment/>
      <protection/>
    </xf>
    <xf numFmtId="0" fontId="25" fillId="0" borderId="0" xfId="402" applyFont="1" applyFill="1" applyAlignment="1">
      <alignment vertical="center"/>
      <protection/>
    </xf>
    <xf numFmtId="0" fontId="26" fillId="0" borderId="0" xfId="402" applyFont="1" applyFill="1" applyBorder="1" applyAlignment="1">
      <alignment vertical="center"/>
      <protection/>
    </xf>
    <xf numFmtId="0" fontId="13" fillId="0" borderId="0" xfId="402" applyFont="1" applyFill="1" applyAlignment="1">
      <alignment vertical="center"/>
      <protection/>
    </xf>
    <xf numFmtId="0" fontId="13" fillId="0" borderId="0" xfId="402" applyFont="1" applyFill="1" applyAlignment="1">
      <alignment vertical="center"/>
      <protection/>
    </xf>
    <xf numFmtId="0" fontId="0" fillId="0" borderId="0" xfId="603" applyFont="1">
      <alignment/>
      <protection/>
    </xf>
    <xf numFmtId="0" fontId="27" fillId="0" borderId="0" xfId="402" applyFont="1" applyFill="1" applyAlignment="1">
      <alignment vertical="center"/>
      <protection/>
    </xf>
    <xf numFmtId="0" fontId="0" fillId="0" borderId="0" xfId="402" applyFont="1" applyFill="1" applyAlignment="1">
      <alignment vertical="center"/>
      <protection/>
    </xf>
    <xf numFmtId="49" fontId="26" fillId="0" borderId="0" xfId="402" applyNumberFormat="1" applyFont="1" applyFill="1" applyAlignment="1">
      <alignment vertical="center"/>
      <protection/>
    </xf>
    <xf numFmtId="182" fontId="26" fillId="0" borderId="0" xfId="402" applyNumberFormat="1" applyFont="1" applyFill="1" applyAlignment="1">
      <alignment vertical="center"/>
      <protection/>
    </xf>
    <xf numFmtId="177" fontId="26" fillId="0" borderId="0" xfId="402" applyNumberFormat="1" applyFont="1" applyFill="1" applyAlignment="1">
      <alignment vertical="center"/>
      <protection/>
    </xf>
    <xf numFmtId="0" fontId="26" fillId="0" borderId="0" xfId="402" applyFont="1" applyFill="1" applyAlignment="1">
      <alignment vertical="center"/>
      <protection/>
    </xf>
    <xf numFmtId="0" fontId="28" fillId="0" borderId="0" xfId="603">
      <alignment/>
      <protection/>
    </xf>
    <xf numFmtId="49" fontId="29" fillId="0" borderId="0" xfId="402" applyNumberFormat="1" applyFont="1" applyFill="1" applyBorder="1" applyAlignment="1">
      <alignment horizontal="center"/>
      <protection/>
    </xf>
    <xf numFmtId="182" fontId="0" fillId="0" borderId="0" xfId="402" applyNumberFormat="1" applyFont="1" applyFill="1" applyBorder="1" applyAlignment="1">
      <alignment horizontal="left"/>
      <protection/>
    </xf>
    <xf numFmtId="182" fontId="26" fillId="0" borderId="0" xfId="402" applyNumberFormat="1" applyFont="1" applyFill="1" applyBorder="1" applyAlignment="1">
      <alignment vertical="center"/>
      <protection/>
    </xf>
    <xf numFmtId="49" fontId="13" fillId="0" borderId="25" xfId="402" applyNumberFormat="1" applyFont="1" applyFill="1" applyBorder="1" applyAlignment="1">
      <alignment horizontal="center" vertical="center"/>
      <protection/>
    </xf>
    <xf numFmtId="49" fontId="13" fillId="0" borderId="26" xfId="402" applyNumberFormat="1" applyFont="1" applyFill="1" applyBorder="1" applyAlignment="1">
      <alignment horizontal="center" vertical="center"/>
      <protection/>
    </xf>
    <xf numFmtId="49" fontId="13" fillId="0" borderId="19" xfId="402" applyNumberFormat="1" applyFont="1" applyFill="1" applyBorder="1" applyAlignment="1">
      <alignment horizontal="center" vertical="center"/>
      <protection/>
    </xf>
    <xf numFmtId="49" fontId="13" fillId="0" borderId="9" xfId="402" applyNumberFormat="1" applyFont="1" applyFill="1" applyBorder="1" applyAlignment="1">
      <alignment horizontal="center" vertical="center" wrapText="1"/>
      <protection/>
    </xf>
    <xf numFmtId="182" fontId="13" fillId="0" borderId="9" xfId="189" applyNumberFormat="1" applyFont="1" applyFill="1" applyBorder="1" applyAlignment="1">
      <alignment horizontal="center" vertical="center"/>
      <protection/>
    </xf>
    <xf numFmtId="182" fontId="18" fillId="0" borderId="9" xfId="402" applyNumberFormat="1" applyFont="1" applyFill="1" applyBorder="1" applyAlignment="1">
      <alignment vertical="center" wrapText="1"/>
      <protection/>
    </xf>
    <xf numFmtId="182" fontId="0" fillId="0" borderId="9" xfId="189" applyNumberFormat="1" applyFont="1" applyFill="1" applyBorder="1" applyAlignment="1">
      <alignment horizontal="left" vertical="center" wrapText="1"/>
      <protection/>
    </xf>
    <xf numFmtId="182" fontId="30" fillId="0" borderId="9" xfId="402" applyNumberFormat="1" applyFont="1" applyFill="1" applyBorder="1" applyAlignment="1">
      <alignment vertical="center" wrapText="1"/>
      <protection/>
    </xf>
    <xf numFmtId="182" fontId="31" fillId="0" borderId="9" xfId="402" applyNumberFormat="1" applyFont="1" applyFill="1" applyBorder="1" applyAlignment="1">
      <alignment vertical="center" wrapText="1"/>
      <protection/>
    </xf>
    <xf numFmtId="182" fontId="0" fillId="0" borderId="9" xfId="189" applyNumberFormat="1" applyFont="1" applyFill="1" applyBorder="1" applyAlignment="1">
      <alignment horizontal="left" vertical="center" indent="1"/>
      <protection/>
    </xf>
    <xf numFmtId="1" fontId="13" fillId="0" borderId="9" xfId="402" applyNumberFormat="1" applyFont="1" applyFill="1" applyBorder="1" applyAlignment="1" applyProtection="1">
      <alignment horizontal="center" vertical="center"/>
      <protection/>
    </xf>
    <xf numFmtId="182" fontId="13" fillId="0" borderId="9" xfId="402" applyNumberFormat="1" applyFont="1" applyFill="1" applyBorder="1" applyAlignment="1">
      <alignment horizontal="right" vertical="center" wrapText="1"/>
      <protection/>
    </xf>
    <xf numFmtId="1" fontId="0" fillId="0" borderId="9" xfId="402" applyNumberFormat="1" applyFont="1" applyFill="1" applyBorder="1" applyAlignment="1" applyProtection="1">
      <alignment horizontal="left" vertical="center"/>
      <protection/>
    </xf>
    <xf numFmtId="182" fontId="0" fillId="0" borderId="9" xfId="189" applyNumberFormat="1" applyFont="1" applyFill="1" applyBorder="1" applyAlignment="1">
      <alignment vertical="center" wrapText="1"/>
      <protection/>
    </xf>
    <xf numFmtId="1" fontId="7" fillId="0" borderId="20" xfId="402" applyNumberFormat="1" applyFont="1" applyFill="1" applyBorder="1" applyAlignment="1" applyProtection="1">
      <alignment horizontal="left" vertical="center"/>
      <protection/>
    </xf>
    <xf numFmtId="182" fontId="32" fillId="0" borderId="20" xfId="402" applyNumberFormat="1" applyFont="1" applyFill="1" applyBorder="1" applyAlignment="1">
      <alignment vertical="center"/>
      <protection/>
    </xf>
    <xf numFmtId="1" fontId="11" fillId="0" borderId="9" xfId="402" applyNumberFormat="1" applyFont="1" applyFill="1" applyBorder="1" applyAlignment="1" applyProtection="1">
      <alignment horizontal="left" vertical="center"/>
      <protection/>
    </xf>
    <xf numFmtId="1" fontId="11" fillId="0" borderId="9" xfId="402" applyNumberFormat="1" applyFont="1" applyFill="1" applyBorder="1" applyAlignment="1" applyProtection="1">
      <alignment horizontal="left" vertical="center" indent="1"/>
      <protection/>
    </xf>
    <xf numFmtId="1" fontId="11" fillId="0" borderId="9" xfId="205" applyNumberFormat="1" applyFont="1" applyFill="1" applyBorder="1" applyAlignment="1" applyProtection="1">
      <alignment horizontal="left" vertical="center" indent="1"/>
      <protection/>
    </xf>
    <xf numFmtId="0" fontId="33" fillId="0" borderId="0" xfId="648" applyFont="1">
      <alignment/>
      <protection/>
    </xf>
    <xf numFmtId="0" fontId="11" fillId="0" borderId="9" xfId="205" applyNumberFormat="1" applyFont="1" applyFill="1" applyBorder="1" applyAlignment="1" applyProtection="1">
      <alignment horizontal="left" vertical="center" indent="1"/>
      <protection/>
    </xf>
    <xf numFmtId="182" fontId="11" fillId="0" borderId="9" xfId="189" applyNumberFormat="1" applyFont="1" applyFill="1" applyBorder="1" applyAlignment="1">
      <alignment horizontal="left" vertical="center" indent="1"/>
      <protection/>
    </xf>
    <xf numFmtId="178" fontId="11" fillId="0" borderId="0" xfId="402" applyNumberFormat="1" applyFont="1" applyFill="1" applyBorder="1" applyAlignment="1">
      <alignment horizontal="center"/>
      <protection/>
    </xf>
    <xf numFmtId="0" fontId="13" fillId="0" borderId="9" xfId="402" applyFont="1" applyFill="1" applyBorder="1" applyAlignment="1">
      <alignment horizontal="center" vertical="center"/>
      <protection/>
    </xf>
    <xf numFmtId="176" fontId="13" fillId="0" borderId="9" xfId="402" applyNumberFormat="1" applyFont="1" applyFill="1" applyBorder="1" applyAlignment="1">
      <alignment horizontal="center" vertical="center" wrapText="1"/>
      <protection/>
    </xf>
    <xf numFmtId="182" fontId="18" fillId="0" borderId="9" xfId="402" applyNumberFormat="1" applyFont="1" applyFill="1" applyBorder="1" applyAlignment="1">
      <alignment horizontal="right" vertical="center" wrapText="1"/>
      <protection/>
    </xf>
    <xf numFmtId="182" fontId="0" fillId="0" borderId="9" xfId="189" applyNumberFormat="1" applyFont="1" applyFill="1" applyBorder="1" applyAlignment="1">
      <alignment horizontal="left" vertical="center"/>
      <protection/>
    </xf>
    <xf numFmtId="182" fontId="32" fillId="0" borderId="9" xfId="402" applyNumberFormat="1" applyFont="1" applyFill="1" applyBorder="1" applyAlignment="1">
      <alignment vertical="center"/>
      <protection/>
    </xf>
    <xf numFmtId="182" fontId="7" fillId="0" borderId="20" xfId="189" applyNumberFormat="1" applyFont="1" applyFill="1" applyBorder="1" applyAlignment="1">
      <alignment horizontal="left" vertical="center"/>
      <protection/>
    </xf>
    <xf numFmtId="182" fontId="31" fillId="0" borderId="20" xfId="402" applyNumberFormat="1" applyFont="1" applyFill="1" applyBorder="1" applyAlignment="1">
      <alignment vertical="center" wrapText="1"/>
      <protection/>
    </xf>
    <xf numFmtId="49" fontId="13" fillId="0" borderId="9" xfId="189" applyNumberFormat="1" applyFont="1" applyFill="1" applyBorder="1" applyAlignment="1">
      <alignment horizontal="center" vertical="center"/>
      <protection/>
    </xf>
    <xf numFmtId="182" fontId="18" fillId="0" borderId="9" xfId="558" applyNumberFormat="1" applyFont="1" applyFill="1" applyBorder="1" applyAlignment="1">
      <alignment vertical="center" wrapText="1"/>
      <protection/>
    </xf>
    <xf numFmtId="1" fontId="11" fillId="0" borderId="9" xfId="205" applyNumberFormat="1" applyFont="1" applyFill="1" applyBorder="1" applyAlignment="1" applyProtection="1">
      <alignment horizontal="left" vertical="center" wrapText="1" indent="1"/>
      <protection/>
    </xf>
    <xf numFmtId="0" fontId="32" fillId="0" borderId="0" xfId="402" applyFont="1" applyFill="1" applyAlignment="1">
      <alignment vertical="center"/>
      <protection/>
    </xf>
    <xf numFmtId="182" fontId="0" fillId="0" borderId="9" xfId="402" applyNumberFormat="1" applyFont="1" applyFill="1" applyBorder="1" applyAlignment="1">
      <alignment vertical="center"/>
      <protection/>
    </xf>
    <xf numFmtId="49" fontId="7" fillId="0" borderId="0" xfId="789" applyNumberFormat="1" applyAlignment="1">
      <alignment/>
      <protection/>
    </xf>
    <xf numFmtId="0" fontId="7" fillId="0" borderId="0" xfId="789" applyAlignment="1">
      <alignment/>
      <protection/>
    </xf>
    <xf numFmtId="0" fontId="0" fillId="0" borderId="0" xfId="789" applyFont="1" applyAlignment="1">
      <alignment/>
      <protection/>
    </xf>
    <xf numFmtId="0" fontId="34" fillId="0" borderId="0" xfId="789" applyFont="1" applyAlignment="1">
      <alignment/>
      <protection/>
    </xf>
    <xf numFmtId="0" fontId="35" fillId="0" borderId="0" xfId="789" applyFont="1" applyAlignment="1">
      <alignment/>
      <protection/>
    </xf>
    <xf numFmtId="0" fontId="36" fillId="0" borderId="0" xfId="789" applyFont="1" applyAlignment="1">
      <alignment horizontal="center"/>
      <protection/>
    </xf>
    <xf numFmtId="0" fontId="37" fillId="0" borderId="0" xfId="789" applyFont="1" applyAlignment="1">
      <alignment horizontal="center"/>
      <protection/>
    </xf>
    <xf numFmtId="0" fontId="38" fillId="0" borderId="0" xfId="789" applyFont="1" applyAlignment="1">
      <alignment horizontal="center"/>
      <protection/>
    </xf>
    <xf numFmtId="49" fontId="38" fillId="0" borderId="0" xfId="789" applyNumberFormat="1" applyFont="1" applyAlignment="1">
      <alignment horizontal="center"/>
      <protection/>
    </xf>
  </cellXfs>
  <cellStyles count="7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好_洋浦2014年公共财政执行" xfId="20"/>
    <cellStyle name="20% - 着色 6" xfId="21"/>
    <cellStyle name="好_洋浦2013年公共财政执行和2014年预算表(省格式)修改_基金预算表（1-18）" xfId="22"/>
    <cellStyle name="常规 133" xfId="23"/>
    <cellStyle name="常规 128" xfId="24"/>
    <cellStyle name="好_洋浦2013年公共财政执行和2014年预算表(省格式)修改_基金预算（2015年_2015年报人大预算表样（洋浦)(1)" xfId="25"/>
    <cellStyle name="好_洋浦2013年公共财政执行和2014年预算表(省格式)修改_基金（150122）" xfId="26"/>
    <cellStyle name="好_洋浦2013年公共财政执行和2014年预算表(省格式)修改_2015年政府性基金编制（总表）_2015年报人大预算表样（洋浦)(1)" xfId="27"/>
    <cellStyle name="差_Book1_1" xfId="28"/>
    <cellStyle name="链接单元格 2 3" xfId="29"/>
    <cellStyle name="好_洋浦2013年公共财政执行和2014年预算表(省格式)修改_2015年政府性基金编制（总表）" xfId="30"/>
    <cellStyle name="好_洋浦2013年公共财政执行和2014年预算表(省格式)修改" xfId="31"/>
    <cellStyle name="差_2015年第一批新增债券安排项目情况表汇总表" xfId="32"/>
    <cellStyle name="好_洋浦2012年公共财政执行和2013年预算表(省格式)02_国有预算表(1)" xfId="33"/>
    <cellStyle name="常规 5_附件2：2015年海南省财政预算调整草案05192" xfId="34"/>
    <cellStyle name="好_人大表0121(定稿2）" xfId="35"/>
    <cellStyle name="标题 5 5" xfId="36"/>
    <cellStyle name="好_博鳌地区农村生活处理项目汇报表（古调） 4" xfId="37"/>
    <cellStyle name="好_附件22015年海南省财政预算调整草案0515" xfId="38"/>
    <cellStyle name="好_附件2：2015年海南省财政预算调整草案05192" xfId="39"/>
    <cellStyle name="好_附件1：五指山市申请2015年地方政府债券投资计划表" xfId="40"/>
    <cellStyle name="好_附2：2014年海南省省本级公共财政预算调整方案（草案）" xfId="41"/>
    <cellStyle name="好 4" xfId="42"/>
    <cellStyle name="差_洋浦2013年公共财政执行和2014年预算表(省格式)修改_基金预算表（1-18）_2015年报人大预算表样（洋浦)(1)" xfId="43"/>
    <cellStyle name="好_Book1_Book1" xfId="44"/>
    <cellStyle name="60% - 强调文字颜色 5 5" xfId="45"/>
    <cellStyle name="警告文本 2" xfId="46"/>
    <cellStyle name="好_2015年置换及新增债券额度汇总表0504" xfId="47"/>
    <cellStyle name="20% - 强调文字颜色 5 4" xfId="48"/>
    <cellStyle name="好_2015年市县新增政府债券项目" xfId="49"/>
    <cellStyle name="Normal - Style1" xfId="50"/>
    <cellStyle name="好_2015年国际旅游岛先行试验区政府预算（1月21日）" xfId="51"/>
    <cellStyle name="好_2015年澄迈县财政预算调整草案0629（地债）" xfId="52"/>
    <cellStyle name="好_2014年预算草案表" xfId="53"/>
    <cellStyle name="20% - 强调文字颜色 3 5" xfId="54"/>
    <cellStyle name="好_2012年预算（初稿整理)" xfId="55"/>
    <cellStyle name="输出 3" xfId="56"/>
    <cellStyle name="适中 2" xfId="57"/>
    <cellStyle name="好_洋浦2013年公共财政执行和2014年预算表(省格式)修改_2015年政府性基金编制（总表）(6)" xfId="58"/>
    <cellStyle name="好_2012年刚性支出填报表（第二次汇总）" xfId="59"/>
    <cellStyle name="好_洋浦2013年公共财政执行和2014年预算表(省格式)修改_2015年政府性基金编制（总表）(5)_2015年报人大预算表样（洋浦)(1)" xfId="60"/>
    <cellStyle name="好_(国资）2012年度县城或周边可处置的国有资产情况表" xfId="61"/>
    <cellStyle name="好 6" xfId="62"/>
    <cellStyle name="好 5" xfId="63"/>
    <cellStyle name="好 3" xfId="64"/>
    <cellStyle name="好 2 6" xfId="65"/>
    <cellStyle name="警告文本 2 6" xfId="66"/>
    <cellStyle name="标题 3 2 3" xfId="67"/>
    <cellStyle name="好_预算局未分配指标_备选项目（1.12报省政府）" xfId="68"/>
    <cellStyle name="好 2 5" xfId="69"/>
    <cellStyle name="警告文本 2 5" xfId="70"/>
    <cellStyle name="标题 3 2 2" xfId="71"/>
    <cellStyle name="好_预算局未分配指标_基金预算表（1-18）_2015年报人大预算表样（洋浦)(1)" xfId="72"/>
    <cellStyle name="警告文本 2 3" xfId="73"/>
    <cellStyle name="解释性文本 2 5" xfId="74"/>
    <cellStyle name="差_博鳌地区农村生活处理项目汇报表（田埇村委会11.1) -  3" xfId="75"/>
    <cellStyle name="常规_2007年云南省向人大报送政府收支预算表格式编制过程表 2 2" xfId="76"/>
    <cellStyle name="常规 73" xfId="77"/>
    <cellStyle name="常规 68" xfId="78"/>
    <cellStyle name="注释 5" xfId="79"/>
    <cellStyle name="好_预算局未分配指标" xfId="80"/>
    <cellStyle name="汇总 3" xfId="81"/>
    <cellStyle name="差_2016年省本级项目汇总" xfId="82"/>
    <cellStyle name="60% - 着色 3" xfId="83"/>
    <cellStyle name="差_洋浦2013年公共财政执行和2014年预算表(省格式)修改_基金预算（2015年" xfId="84"/>
    <cellStyle name="60% - 强调文字颜色 3 5" xfId="85"/>
    <cellStyle name="注释 2" xfId="86"/>
    <cellStyle name="常规 8 43" xfId="87"/>
    <cellStyle name="好_2015年第一批新增债券安排项目情况表汇总表" xfId="88"/>
    <cellStyle name="标题 5 6" xfId="89"/>
    <cellStyle name="常规 2 42" xfId="90"/>
    <cellStyle name="输出 2 5" xfId="91"/>
    <cellStyle name="60% - 着色 5" xfId="92"/>
    <cellStyle name="注释 2 3" xfId="93"/>
    <cellStyle name="好_博鳌地区农村生活处理项目汇报表（古调）" xfId="94"/>
    <cellStyle name="40% - 强调文字颜色 6 6" xfId="95"/>
    <cellStyle name="汇总 2" xfId="96"/>
    <cellStyle name="60% - 强调文字颜色 4 3" xfId="97"/>
    <cellStyle name="60% - 强调文字颜色 5" xfId="98"/>
    <cellStyle name="常规 2 43" xfId="99"/>
    <cellStyle name="警告文本 4" xfId="100"/>
    <cellStyle name="Normal_0105第二套审计报表定稿" xfId="101"/>
    <cellStyle name="40% - 强调文字颜色 2" xfId="102"/>
    <cellStyle name="40% - 强调文字颜色 3 2" xfId="103"/>
    <cellStyle name="输入 2 3" xfId="104"/>
    <cellStyle name="汇总 5" xfId="105"/>
    <cellStyle name="输入 2 2" xfId="106"/>
    <cellStyle name="汇总 4" xfId="107"/>
    <cellStyle name="输出 2 6" xfId="108"/>
    <cellStyle name="货币[0]" xfId="109"/>
    <cellStyle name="60% - 着色 6" xfId="110"/>
    <cellStyle name="常规 83" xfId="111"/>
    <cellStyle name="常规 78" xfId="112"/>
    <cellStyle name="注释 2 4" xfId="113"/>
    <cellStyle name="超链接" xfId="114"/>
    <cellStyle name="差_洋浦2013年公共财政执行和2014年预算表(省格式)修改_2015年政府性基金编制（总表）(5)_2015年报人大预算表样（洋浦)(1)" xfId="115"/>
    <cellStyle name="40% - 强调文字颜色 2 4" xfId="116"/>
    <cellStyle name="输出 2 4" xfId="117"/>
    <cellStyle name="常规 4 43" xfId="118"/>
    <cellStyle name="输出 2 2" xfId="119"/>
    <cellStyle name="差_人大表0121(定稿2）" xfId="120"/>
    <cellStyle name="常规 2 3 4" xfId="121"/>
    <cellStyle name="强调文字颜色 6 6" xfId="122"/>
    <cellStyle name="常规 7 10" xfId="123"/>
    <cellStyle name="差_洋浦2013年公共财政执行和2014年预算表(省格式)修改_2015年政府性基金编制（总表）(6)_2015年报人大预算表样（洋浦)(1)" xfId="124"/>
    <cellStyle name="适中 2 5" xfId="125"/>
    <cellStyle name="差 2 6" xfId="126"/>
    <cellStyle name="常规 29" xfId="127"/>
    <cellStyle name="常规 34" xfId="128"/>
    <cellStyle name="常规 7 35" xfId="129"/>
    <cellStyle name="常规 7 29" xfId="130"/>
    <cellStyle name="适中 2 4" xfId="131"/>
    <cellStyle name="差 2 5" xfId="132"/>
    <cellStyle name="常规 28" xfId="133"/>
    <cellStyle name="标题 3 2 4" xfId="134"/>
    <cellStyle name="差_2015年澄迈县财政预算调整草案0629（地债）" xfId="135"/>
    <cellStyle name="差 2 4" xfId="136"/>
    <cellStyle name="常规 27" xfId="137"/>
    <cellStyle name="常规 7 33" xfId="138"/>
    <cellStyle name="适中 2 3" xfId="139"/>
    <cellStyle name="常规 90" xfId="140"/>
    <cellStyle name="常规 85" xfId="141"/>
    <cellStyle name="差_2014年预算草案表" xfId="142"/>
    <cellStyle name="差_附件22015年海南省财政预算调整草案0515" xfId="143"/>
    <cellStyle name="差 2 3" xfId="144"/>
    <cellStyle name="常规 26" xfId="145"/>
    <cellStyle name="常规 31" xfId="146"/>
    <cellStyle name="适中 2 2" xfId="147"/>
    <cellStyle name="常规 100" xfId="148"/>
    <cellStyle name="常规 4 5" xfId="149"/>
    <cellStyle name="标题 2 2 6" xfId="150"/>
    <cellStyle name="常规 3 42" xfId="151"/>
    <cellStyle name="好_洋浦2014年公共财政执行和2015年预算表(省格式)(1)_2015年报人大预算表样（洋浦)(1)" xfId="152"/>
    <cellStyle name="差_Book1" xfId="153"/>
    <cellStyle name="常规_政府性基金（1-14）" xfId="154"/>
    <cellStyle name="标题 3 2" xfId="155"/>
    <cellStyle name="标题 8" xfId="156"/>
    <cellStyle name="标题 2 6" xfId="157"/>
    <cellStyle name="标题 2 5" xfId="158"/>
    <cellStyle name="差 6" xfId="159"/>
    <cellStyle name="标题 2 4" xfId="160"/>
    <cellStyle name="差_附件2：2015年海南省财政预算调整草案05192" xfId="161"/>
    <cellStyle name="_ET_STYLE_NoName_00__屯昌县2015年新增第一批地方债券资金安排表" xfId="162"/>
    <cellStyle name="好_洋浦2013年公共财政执行和2014年预算表(省格式)修改_基金预算表)_2015年报人大预算表样（洋浦)(1)" xfId="163"/>
    <cellStyle name="差 5" xfId="164"/>
    <cellStyle name="差_博鳌地区农村生活处理项目汇报表（田埇村委会11.1) - " xfId="165"/>
    <cellStyle name="标题 2 2 2" xfId="166"/>
    <cellStyle name="差_洋浦2013年公共财政执行和2014年预算表(省格式)修改_基金（150122）" xfId="167"/>
    <cellStyle name="标题 2 2 4" xfId="168"/>
    <cellStyle name="差 4" xfId="169"/>
    <cellStyle name="标题 2 2" xfId="170"/>
    <cellStyle name="强调文字颜色 6 5" xfId="171"/>
    <cellStyle name="40% - 强调文字颜色 6 2" xfId="172"/>
    <cellStyle name="标题 1 6" xfId="173"/>
    <cellStyle name="好_预算局未分配指标_基金预算表)" xfId="174"/>
    <cellStyle name="标题 1 5" xfId="175"/>
    <cellStyle name="差_附件1：五指山市申请2015年地方政府债券投资计划表" xfId="176"/>
    <cellStyle name="Input [yellow]" xfId="177"/>
    <cellStyle name="标题 1 2 6" xfId="178"/>
    <cellStyle name="常规 8" xfId="179"/>
    <cellStyle name="标题 1 2 5" xfId="180"/>
    <cellStyle name="常规 7" xfId="181"/>
    <cellStyle name="好_洋浦2013年公共财政执行和2014年预算表(省格式)修改_2015年政府性基金编制（总表）(5)" xfId="182"/>
    <cellStyle name="常规 6" xfId="183"/>
    <cellStyle name="标题 1 2 4" xfId="184"/>
    <cellStyle name="差_预算局未分配指标_2015年政府性基金编制（总表）(6)_2015年报人大预算表样（洋浦)(1)" xfId="185"/>
    <cellStyle name="常规_政府性基金（1-14）_基金预算表)" xfId="186"/>
    <cellStyle name="霓付 [0]_97MBO" xfId="187"/>
    <cellStyle name="常规 5 35" xfId="188"/>
    <cellStyle name="常规_全省与省本级执行及预算表（最后稿0121 2" xfId="189"/>
    <cellStyle name="注释 2 6" xfId="190"/>
    <cellStyle name="标题 1 2 3" xfId="191"/>
    <cellStyle name="常规 5" xfId="192"/>
    <cellStyle name="标题 1 2 2" xfId="193"/>
    <cellStyle name="常规 4" xfId="194"/>
    <cellStyle name="标题 1 2" xfId="195"/>
    <cellStyle name="40% - 强调文字颜色 5" xfId="196"/>
    <cellStyle name="差 2 2" xfId="197"/>
    <cellStyle name="常规 25" xfId="198"/>
    <cellStyle name="常规 30" xfId="199"/>
    <cellStyle name="常规 7 26" xfId="200"/>
    <cellStyle name="40% - 强调文字颜色 5 2" xfId="201"/>
    <cellStyle name="e鯪9Y_x000b_" xfId="202"/>
    <cellStyle name="标题 1 4" xfId="203"/>
    <cellStyle name="Comma [0]_laroux" xfId="204"/>
    <cellStyle name="常规_附件二之三 2" xfId="205"/>
    <cellStyle name="20% - 强调文字颜色 4 5" xfId="206"/>
    <cellStyle name="60% - 强调文字颜色 1 6" xfId="207"/>
    <cellStyle name="20% - 强调文字颜色 3 4" xfId="208"/>
    <cellStyle name="强调文字颜色 1 6" xfId="209"/>
    <cellStyle name="40% - 强调文字颜色 3" xfId="210"/>
    <cellStyle name="警告文本 5" xfId="211"/>
    <cellStyle name="20% - 强调文字颜色 1 2" xfId="212"/>
    <cellStyle name="警告文本 2 2" xfId="213"/>
    <cellStyle name="千位分隔[0]" xfId="214"/>
    <cellStyle name="20% - 强调文字颜色 6 4" xfId="215"/>
    <cellStyle name="差_博鳌地区农村生活污水处理项目汇报表（博鳌业主单位） 3" xfId="216"/>
    <cellStyle name="差_(国资）2012年度县城或周边可处置的国有资产情况表" xfId="217"/>
    <cellStyle name="链接单元格" xfId="218"/>
    <cellStyle name="检查单元格 6" xfId="219"/>
    <cellStyle name="常规 11 2" xfId="220"/>
    <cellStyle name="强调文字颜色 1 2" xfId="221"/>
    <cellStyle name="强调文字颜色 2 5" xfId="222"/>
    <cellStyle name="20% - 强调文字颜色 4" xfId="223"/>
    <cellStyle name="着色 2" xfId="224"/>
    <cellStyle name="链接单元格 2 6" xfId="225"/>
    <cellStyle name="检查单元格 2 3" xfId="226"/>
    <cellStyle name="适中 5" xfId="227"/>
    <cellStyle name="输出 6" xfId="228"/>
    <cellStyle name="20% - 强调文字颜色 5" xfId="229"/>
    <cellStyle name="_ET_STYLE_NoName_00__Book1" xfId="230"/>
    <cellStyle name="强调文字颜色 2 6" xfId="231"/>
    <cellStyle name="40% - 强调文字颜色 2 6" xfId="232"/>
    <cellStyle name="60% - 着色 1" xfId="233"/>
    <cellStyle name="常规 2 3 3" xfId="234"/>
    <cellStyle name="60% - 强调文字颜色 2" xfId="235"/>
    <cellStyle name="常规 2 35" xfId="236"/>
    <cellStyle name="常规 119" xfId="237"/>
    <cellStyle name="常规 124" xfId="238"/>
    <cellStyle name="20% - 强调文字颜色 3" xfId="239"/>
    <cellStyle name="强调文字颜色 2 4" xfId="240"/>
    <cellStyle name="解释性文本 2 2" xfId="241"/>
    <cellStyle name="差_2011年预算附表(打印)" xfId="242"/>
    <cellStyle name="差_洋浦2012年公共财政执行和2013年预算表(省格式)02_国有预算表" xfId="243"/>
    <cellStyle name="好_洋浦2013年公共财政执行和2014年预算表(省格式)修改_2015年政府性基金编制（总表）(6)_2015年报人大预算表样（洋浦)(1)" xfId="244"/>
    <cellStyle name="差_博鳌地区农村生活污水处理项目汇报表（博鳌业主单位）" xfId="245"/>
    <cellStyle name="强调文字颜色 3 2" xfId="246"/>
    <cellStyle name="强调文字颜色 3 3" xfId="247"/>
    <cellStyle name="40% - 强调文字颜色 6" xfId="248"/>
    <cellStyle name="40% - 强调文字颜色 4 2" xfId="249"/>
    <cellStyle name="解释性文本 2 6" xfId="250"/>
    <cellStyle name="20% - 强调文字颜色 1 5" xfId="251"/>
    <cellStyle name="强调文字颜色 5 2" xfId="252"/>
    <cellStyle name="强调文字颜色 1 4" xfId="253"/>
    <cellStyle name="40% - 强调文字颜色 1" xfId="254"/>
    <cellStyle name="警告文本 3" xfId="255"/>
    <cellStyle name="千分位_ 白土" xfId="256"/>
    <cellStyle name="20% - 强调文字颜色 6" xfId="257"/>
    <cellStyle name="强调文字颜色 6" xfId="258"/>
    <cellStyle name="60% - 强调文字颜色 3 3" xfId="259"/>
    <cellStyle name="60% - 着色 2" xfId="260"/>
    <cellStyle name="差_预算局未分配指标_2015年政府性基金编制（总表）" xfId="261"/>
    <cellStyle name="20% - 强调文字颜色 6 2" xfId="262"/>
    <cellStyle name="计算 2 3" xfId="263"/>
    <cellStyle name="20% - 强调文字颜色 1 4" xfId="264"/>
    <cellStyle name="强调文字颜色 1 3" xfId="265"/>
    <cellStyle name="常规 7 16" xfId="266"/>
    <cellStyle name="常规 20" xfId="267"/>
    <cellStyle name="常规 15" xfId="268"/>
    <cellStyle name="常规 17 3" xfId="269"/>
    <cellStyle name="标题 4 4" xfId="270"/>
    <cellStyle name="常规 2 4 2" xfId="271"/>
    <cellStyle name="好_屯昌县2015年新增第一批地方债券资金安排表" xfId="272"/>
    <cellStyle name="解释性文本" xfId="273"/>
    <cellStyle name="差_博鳌地区农村生活污水处理项目汇报表（博鳌业主单位）-浙大水业 3" xfId="274"/>
    <cellStyle name="链接单元格 2 5" xfId="275"/>
    <cellStyle name="标题 4 2 3" xfId="276"/>
    <cellStyle name="输入 3" xfId="277"/>
    <cellStyle name="汇总" xfId="278"/>
    <cellStyle name="好 2" xfId="279"/>
    <cellStyle name="百分比" xfId="280"/>
    <cellStyle name="常规 117" xfId="281"/>
    <cellStyle name="常规 122" xfId="282"/>
    <cellStyle name="Grey" xfId="283"/>
    <cellStyle name="20% - 强调文字颜色 1" xfId="284"/>
    <cellStyle name="好_2011年预算附表(打印)" xfId="285"/>
    <cellStyle name="好_预算局未分配指标_2015年政府性基金编制（总表）(5)_2015年报人大预算表样（洋浦)(1)" xfId="286"/>
    <cellStyle name="常规 75" xfId="287"/>
    <cellStyle name="常规 80" xfId="288"/>
    <cellStyle name="千位分隔" xfId="289"/>
    <cellStyle name="差_博鳌地区农村生活处理项目汇报表（古调）" xfId="290"/>
    <cellStyle name="60% - 强调文字颜色 1 4" xfId="291"/>
    <cellStyle name="20% - 强调文字颜色 4 3" xfId="292"/>
    <cellStyle name="好_预算局未分配指标_2015年政府性基金编制（总表）_2015年报人大预算表样（洋浦)(1)" xfId="293"/>
    <cellStyle name="常规 2 2 2 2" xfId="294"/>
    <cellStyle name="差_洋浦2013年公共财政执行和2014年预算表(省格式)修改_2015年政府性基金编制（总表）_2015年报人大预算表样（洋浦)(1)" xfId="295"/>
    <cellStyle name="标题 2 2 3" xfId="296"/>
    <cellStyle name="注释" xfId="297"/>
    <cellStyle name="好_洋浦2012年公共财政执行和2013年预算表(省格式)02" xfId="298"/>
    <cellStyle name="常规 14 2" xfId="299"/>
    <cellStyle name="标题 1 3" xfId="300"/>
    <cellStyle name="好 2 4" xfId="301"/>
    <cellStyle name="Comma_laroux" xfId="302"/>
    <cellStyle name="检查单元格 2 6" xfId="303"/>
    <cellStyle name="警告文本" xfId="304"/>
    <cellStyle name="解释性文本 6" xfId="305"/>
    <cellStyle name="常规 118" xfId="306"/>
    <cellStyle name="常规 123" xfId="307"/>
    <cellStyle name="20% - 强调文字颜色 2" xfId="308"/>
    <cellStyle name="好_预算局未分配指标_基金预算表)_2015年报人大预算表样（洋浦)(1)" xfId="309"/>
    <cellStyle name="20% - 强调文字颜色 1 3" xfId="310"/>
    <cellStyle name="no dec" xfId="311"/>
    <cellStyle name="差_2015年置换及新增债券额度汇总表0515" xfId="312"/>
    <cellStyle name="常规 9" xfId="313"/>
    <cellStyle name="差_洋浦2013年公共财政执行和2014年预算表(省格式)修改_基金预算（2015年_2015年报人大预算表样（洋浦)(1)" xfId="314"/>
    <cellStyle name="无色" xfId="315"/>
    <cellStyle name="20% - 强调文字颜色 3 6" xfId="316"/>
    <cellStyle name="强调文字颜色 4 4" xfId="317"/>
    <cellStyle name="标题 1" xfId="318"/>
    <cellStyle name="强调文字颜色 4 3" xfId="319"/>
    <cellStyle name="货币" xfId="320"/>
    <cellStyle name="差" xfId="321"/>
    <cellStyle name="RowLevel_0" xfId="322"/>
    <cellStyle name="计算" xfId="323"/>
    <cellStyle name="标题 3" xfId="324"/>
    <cellStyle name="烹拳 [0]_97MBO" xfId="325"/>
    <cellStyle name="解释性文本 3" xfId="326"/>
    <cellStyle name="20% - 强调文字颜色 3 2" xfId="327"/>
    <cellStyle name="好_洋浦2013年公共财政执行和2014年预算表(省格式)修改_基金预算（2015年" xfId="328"/>
    <cellStyle name="60% - 强调文字颜色 1" xfId="329"/>
    <cellStyle name="常规 60" xfId="330"/>
    <cellStyle name="计算 6" xfId="331"/>
    <cellStyle name="60% - 强调文字颜色 3" xfId="332"/>
    <cellStyle name="常规 2 36" xfId="333"/>
    <cellStyle name="标题 6" xfId="334"/>
    <cellStyle name="标题" xfId="335"/>
    <cellStyle name="콤마_BOILER-CO1" xfId="336"/>
    <cellStyle name="输入" xfId="337"/>
    <cellStyle name="差_博鳌地区农村生活污水处理项目汇报表（博鳌业主单位）(1)" xfId="338"/>
    <cellStyle name="标题 4 2" xfId="339"/>
    <cellStyle name="烹拳_97MBO" xfId="340"/>
    <cellStyle name="常规 3 34" xfId="341"/>
    <cellStyle name="链接单元格 2" xfId="342"/>
    <cellStyle name="标题 4 2 4" xfId="343"/>
    <cellStyle name="输入 4" xfId="344"/>
    <cellStyle name="输入 2 4" xfId="345"/>
    <cellStyle name="40% - 强调文字颜色 4 6" xfId="346"/>
    <cellStyle name="差_预算局未分配指标_基金预算表（1-18）" xfId="347"/>
    <cellStyle name="汇总 6" xfId="348"/>
    <cellStyle name="标题 4" xfId="349"/>
    <cellStyle name="好_Book1_1" xfId="350"/>
    <cellStyle name="差_博鳌地区农村生活污水处理项目汇报表（博鳌业主单位）-浙大水业 2" xfId="351"/>
    <cellStyle name="链接单元格 2 4" xfId="352"/>
    <cellStyle name="适中 3" xfId="353"/>
    <cellStyle name="输出 4" xfId="354"/>
    <cellStyle name="适中" xfId="355"/>
    <cellStyle name="常规 99" xfId="356"/>
    <cellStyle name="好_2016年省本级项目汇总" xfId="357"/>
    <cellStyle name="解释性文本 5" xfId="358"/>
    <cellStyle name="强调文字颜色 4 2" xfId="359"/>
    <cellStyle name="注释 6" xfId="360"/>
    <cellStyle name="强调文字颜色 4 6" xfId="361"/>
    <cellStyle name="检查单元格 2 5" xfId="362"/>
    <cellStyle name="好 2 3" xfId="363"/>
    <cellStyle name="差_洋浦2014年公共财政执行和2015年预算表(省格式)(1)_2015年报人大预算表样（洋浦)(1)" xfId="364"/>
    <cellStyle name="警告文本 2 4" xfId="365"/>
    <cellStyle name="适中 6" xfId="366"/>
    <cellStyle name="_ET_STYLE_NoName_00__昌江县2015第一批政府债券" xfId="367"/>
    <cellStyle name="检查单元格 2 4" xfId="368"/>
    <cellStyle name="好 2 2" xfId="369"/>
    <cellStyle name="计算 5" xfId="370"/>
    <cellStyle name="计算 3" xfId="371"/>
    <cellStyle name="20% - 强调文字颜色 6 6" xfId="372"/>
    <cellStyle name="注释 4" xfId="373"/>
    <cellStyle name="计算 2" xfId="374"/>
    <cellStyle name="常规 51" xfId="375"/>
    <cellStyle name="통화 [0]_BOILER-CO1" xfId="376"/>
    <cellStyle name="解释性文本 4" xfId="377"/>
    <cellStyle name="差_2015年市县新增政府债券项目" xfId="378"/>
    <cellStyle name="差_预算局未分配指标_基金（150122）" xfId="379"/>
    <cellStyle name="常规 3 43" xfId="380"/>
    <cellStyle name="好_预算局未分配指标_基金预算表（1-18）" xfId="381"/>
    <cellStyle name="20% - 强调文字颜色 5 6" xfId="382"/>
    <cellStyle name="好_预算局未分配指标_基金预算（2015年_2015年报人大预算表样（洋浦)(1)" xfId="383"/>
    <cellStyle name="好_预算局未分配指标_2015年政府性基金编制（总表）(6)" xfId="384"/>
    <cellStyle name="强调文字颜色 4 5" xfId="385"/>
    <cellStyle name="千位[0]_1" xfId="386"/>
    <cellStyle name="强调文字颜色 5" xfId="387"/>
    <cellStyle name="样式 1" xfId="388"/>
    <cellStyle name="强调文字颜色 6 4" xfId="389"/>
    <cellStyle name="好_预算局未分配指标_2015年政府性基金编制（总表）(5)" xfId="390"/>
    <cellStyle name="标题 2 2 5" xfId="391"/>
    <cellStyle name="差_洋浦2013年公共财政执行和2014年预算表(省格式)修改_社保基金预算表1.20改" xfId="392"/>
    <cellStyle name="差_洋浦2013年公共财政执行和2014年预算表(省格式)修改_基金预算表)" xfId="393"/>
    <cellStyle name="好_预算局未分配指标_2015年政府性基金编制（总表）" xfId="394"/>
    <cellStyle name="注释 2 5" xfId="395"/>
    <cellStyle name="常规 97" xfId="396"/>
    <cellStyle name="好_洋浦2014年公共财政执行和2015年预算表(省格式)(1)" xfId="397"/>
    <cellStyle name="强调文字颜色 2 3" xfId="398"/>
    <cellStyle name="检查单元格" xfId="399"/>
    <cellStyle name="解释性文本 2 3" xfId="400"/>
    <cellStyle name="好_Book1_Book1_Book1" xfId="401"/>
    <cellStyle name="常规_2009年政府预算表1-4" xfId="402"/>
    <cellStyle name="常规 105" xfId="403"/>
    <cellStyle name="常规 110" xfId="404"/>
    <cellStyle name="20% - 强调文字颜色 2 3" xfId="405"/>
    <cellStyle name="60% - 强调文字颜色 3 2" xfId="406"/>
    <cellStyle name="差_预算局未分配指标_2015年政府性基金编制（总表）(6)" xfId="407"/>
    <cellStyle name="40% - 强调文字颜色 4" xfId="408"/>
    <cellStyle name="60% - 强调文字颜色 2 2" xfId="409"/>
    <cellStyle name="好_预算局未分配指标_基金预算（2015年" xfId="410"/>
    <cellStyle name="40% - 强调文字颜色 3 3" xfId="411"/>
    <cellStyle name="40% - 强调文字颜色 4 5" xfId="412"/>
    <cellStyle name="输出 5" xfId="413"/>
    <cellStyle name="适中 4" xfId="414"/>
    <cellStyle name="检查单元格 2 2" xfId="415"/>
    <cellStyle name="标题 5" xfId="416"/>
    <cellStyle name="20% - 着色 1" xfId="417"/>
    <cellStyle name="40% - 强调文字颜色 1 2" xfId="418"/>
    <cellStyle name="强调文字颜色 1 5" xfId="419"/>
    <cellStyle name="标题 7" xfId="420"/>
    <cellStyle name="强调文字颜色 1" xfId="421"/>
    <cellStyle name="着色 3" xfId="422"/>
    <cellStyle name="20% - 强调文字颜色 4 6" xfId="423"/>
    <cellStyle name="20% - 强调文字颜色 2 4" xfId="424"/>
    <cellStyle name="常规 106" xfId="425"/>
    <cellStyle name="常规 111" xfId="426"/>
    <cellStyle name="20% - 强调文字颜色 2 5" xfId="427"/>
    <cellStyle name="常规 107" xfId="428"/>
    <cellStyle name="常规 112" xfId="429"/>
    <cellStyle name="20% - 强调文字颜色 3 3" xfId="430"/>
    <cellStyle name="40% - 强调文字颜色 3 5" xfId="431"/>
    <cellStyle name="常规 26 2" xfId="432"/>
    <cellStyle name="输出 2" xfId="433"/>
    <cellStyle name="链接单元格 2 2" xfId="434"/>
    <cellStyle name="差_预算局未分配指标_2015年政府性基金编制（总表）(5)_2015年报人大预算表样（洋浦)(1)" xfId="435"/>
    <cellStyle name="常规 114" xfId="436"/>
    <cellStyle name="常规 109" xfId="437"/>
    <cellStyle name="60% - 强调文字颜色 1 2" xfId="438"/>
    <cellStyle name="常规 10" xfId="439"/>
    <cellStyle name="标题 3 4" xfId="440"/>
    <cellStyle name="40% - 强调文字颜色 4 4" xfId="441"/>
    <cellStyle name="常规 11" xfId="442"/>
    <cellStyle name="标题 3 5" xfId="443"/>
    <cellStyle name="标题 4 5" xfId="444"/>
    <cellStyle name="常规 61" xfId="445"/>
    <cellStyle name="常规 12" xfId="446"/>
    <cellStyle name="标题 3 6" xfId="447"/>
    <cellStyle name="标题 3 2 5" xfId="448"/>
    <cellStyle name="输入 2 5" xfId="449"/>
    <cellStyle name="常规_政府性基金（1-14）_基金预算表（1-18）" xfId="450"/>
    <cellStyle name="解释性文本 2" xfId="451"/>
    <cellStyle name="差_预算局未分配指标_社保基金预算表1.20改" xfId="452"/>
    <cellStyle name="통화_BOILER-CO1" xfId="453"/>
    <cellStyle name="常规 101" xfId="454"/>
    <cellStyle name="常规 4 6" xfId="455"/>
    <cellStyle name="标题 4 6" xfId="456"/>
    <cellStyle name="常规 62" xfId="457"/>
    <cellStyle name="输出 2 3" xfId="458"/>
    <cellStyle name="常规 13 2" xfId="459"/>
    <cellStyle name="常规 4 42" xfId="460"/>
    <cellStyle name="强调文字颜色 6 2" xfId="461"/>
    <cellStyle name="强调文字颜色 5 5" xfId="462"/>
    <cellStyle name="强调文字颜色 5 3" xfId="463"/>
    <cellStyle name="常规 116" xfId="464"/>
    <cellStyle name="常规 121" xfId="465"/>
    <cellStyle name="常规 115" xfId="466"/>
    <cellStyle name="常规 120" xfId="467"/>
    <cellStyle name="差_2015年置换及新增债券额度汇总表0504" xfId="468"/>
    <cellStyle name="常规 3" xfId="469"/>
    <cellStyle name="常规 103" xfId="470"/>
    <cellStyle name="常规 102" xfId="471"/>
    <cellStyle name="差_预算局未分配指标_2015年政府性基金编制（总表）(5)" xfId="472"/>
    <cellStyle name="差_预算局未分配指标_基金预算表)" xfId="473"/>
    <cellStyle name="常规 98" xfId="474"/>
    <cellStyle name="标题 5 2" xfId="475"/>
    <cellStyle name="差_洋浦2013年公共财政执行和2014年预算表(省格式)修改_基金预算表)_2015年报人大预算表样（洋浦)(1)" xfId="476"/>
    <cellStyle name="常规 8 39" xfId="477"/>
    <cellStyle name="注释 3" xfId="478"/>
    <cellStyle name="20% - 强调文字颜色 6 5" xfId="479"/>
    <cellStyle name="60% - 强调文字颜色 3 6" xfId="480"/>
    <cellStyle name="注释 2 2" xfId="481"/>
    <cellStyle name="差_洋浦2014年公共财政执行和2015年预算表(省格式)(1)" xfId="482"/>
    <cellStyle name="差_洋浦2013年公共财政执行和2014年预算表(省格式)修改_2015年政府性基金编制（总表）" xfId="483"/>
    <cellStyle name="计算 2 6" xfId="484"/>
    <cellStyle name="差_预算局未分配指标_基金预算（2015年" xfId="485"/>
    <cellStyle name="差_洋浦2013年公共财政执行和2014年预算表(省格式)修改" xfId="486"/>
    <cellStyle name="强调文字颜色 6 3" xfId="487"/>
    <cellStyle name="差_预算局未分配指标_基金预算（2015年_2015年报人大预算表样（洋浦)(1)" xfId="488"/>
    <cellStyle name="货币 2" xfId="489"/>
    <cellStyle name="常规 2_2015年澄迈县财政预算调整草案0629（地债）" xfId="490"/>
    <cellStyle name="差 3" xfId="491"/>
    <cellStyle name="标题 9" xfId="492"/>
    <cellStyle name="输入 2" xfId="493"/>
    <cellStyle name="标题 4 2 2" xfId="494"/>
    <cellStyle name="常规 8 42" xfId="495"/>
    <cellStyle name="标题 3 2 6" xfId="496"/>
    <cellStyle name="好_2015年置换及新增债券额度汇总表0515" xfId="497"/>
    <cellStyle name="差_洋浦2013年公共财政执行和2014年预算表(省格式)修改_基金预算表（1-18）" xfId="498"/>
    <cellStyle name="强调文字颜色 5 6" xfId="499"/>
    <cellStyle name="差_2011年预算附表(打印)_2015年国际旅游岛先行试验区政府预算（1月21日）" xfId="500"/>
    <cellStyle name="未定义" xfId="501"/>
    <cellStyle name="40% - 着色 4" xfId="502"/>
    <cellStyle name="常规 137" xfId="503"/>
    <cellStyle name="常规 5 2" xfId="504"/>
    <cellStyle name="好" xfId="505"/>
    <cellStyle name="差_Book1_Book1" xfId="506"/>
    <cellStyle name="20% - 强调文字颜色 1 6" xfId="507"/>
    <cellStyle name="千位_1" xfId="508"/>
    <cellStyle name="千位分隔 2" xfId="509"/>
    <cellStyle name="20% - 强调文字颜色 4 4" xfId="510"/>
    <cellStyle name="60% - 强调文字颜色 1 5" xfId="511"/>
    <cellStyle name="好_洋浦2013年公共财政执行和2014年预算表(省格式)修改_基金预算表（1-18）_2015年报人大预算表样（洋浦)(1)" xfId="512"/>
    <cellStyle name="好_预算局未分配指标_基金（150122）" xfId="513"/>
    <cellStyle name="差_（文昌）2015年地方政府债券安排计划表（第一批）" xfId="514"/>
    <cellStyle name="差_洋浦2013年公共财政执行和2014年预算表(省格式)修改_2015年政府性基金编制（总表）(5)" xfId="515"/>
    <cellStyle name="20% - 强调文字颜色 5 3" xfId="516"/>
    <cellStyle name="60% - 强调文字颜色 2 4" xfId="517"/>
    <cellStyle name="40% - 强调文字颜色 1 4" xfId="518"/>
    <cellStyle name="20% - 着色 3" xfId="519"/>
    <cellStyle name="差_博鳌地区农村生活污水处理项目汇报表（博鳌业主单位）(1) 2" xfId="520"/>
    <cellStyle name="60% - 强调文字颜色 4 5" xfId="521"/>
    <cellStyle name="40% - 强调文字颜色 4 3" xfId="522"/>
    <cellStyle name="差_洋浦2014年公共财政执行" xfId="523"/>
    <cellStyle name="已访问的超链接" xfId="524"/>
    <cellStyle name="着色 1" xfId="525"/>
    <cellStyle name="60% - 强调文字颜色 3 4" xfId="526"/>
    <cellStyle name="好_（文昌）2015年地方政府债券安排计划表（第一批）" xfId="527"/>
    <cellStyle name="强调文字颜色 4" xfId="528"/>
    <cellStyle name="着色 6" xfId="529"/>
    <cellStyle name="60% - 着色 4" xfId="530"/>
    <cellStyle name="常规 104" xfId="531"/>
    <cellStyle name="20% - 强调文字颜色 2 2" xfId="532"/>
    <cellStyle name="常规 113" xfId="533"/>
    <cellStyle name="常规 108" xfId="534"/>
    <cellStyle name="20% - 强调文字颜色 2 6" xfId="535"/>
    <cellStyle name="常规 135" xfId="536"/>
    <cellStyle name="常规 140" xfId="537"/>
    <cellStyle name="警告文本 6" xfId="538"/>
    <cellStyle name="说明文本" xfId="539"/>
    <cellStyle name="好_洋浦2013年公共财政执行和2014年预算表(省格式)修改_基金预算表)" xfId="540"/>
    <cellStyle name="差_2012年预算（初稿整理)" xfId="541"/>
    <cellStyle name="强调文字颜色 2" xfId="542"/>
    <cellStyle name="着色 4" xfId="543"/>
    <cellStyle name="强调文字颜色 5 4" xfId="544"/>
    <cellStyle name="差_附2：2014年海南省省本级公共财政预算调整方案（草案）" xfId="545"/>
    <cellStyle name="强调文字颜色 3" xfId="546"/>
    <cellStyle name="着色 5" xfId="547"/>
    <cellStyle name="差_预算局未分配指标" xfId="548"/>
    <cellStyle name="20% - 着色 2" xfId="549"/>
    <cellStyle name="40% - 强调文字颜色 1 3" xfId="550"/>
    <cellStyle name="差_博鳌地区农村生活处理项目汇报表（古调） 2" xfId="551"/>
    <cellStyle name="强调文字颜色 3 4" xfId="552"/>
    <cellStyle name="20% - 着色 4" xfId="553"/>
    <cellStyle name="常规 19 2" xfId="554"/>
    <cellStyle name="常规 24 2" xfId="555"/>
    <cellStyle name="差_预算局未分配指标_2015年政府性基金编制（总表）_2015年报人大预算表样（洋浦)(1)" xfId="556"/>
    <cellStyle name="40% - 强调文字颜色 1 5" xfId="557"/>
    <cellStyle name="常规 2 2 2" xfId="558"/>
    <cellStyle name="표준_0N-HANDLING " xfId="559"/>
    <cellStyle name="差_博鳌地区农村生活处理项目汇报表（古调） 3" xfId="560"/>
    <cellStyle name="强调文字颜色 3 5" xfId="561"/>
    <cellStyle name="20% - 着色 5" xfId="562"/>
    <cellStyle name="常规 19 3" xfId="563"/>
    <cellStyle name="40% - 强调文字颜色 1 6" xfId="564"/>
    <cellStyle name="常规 2 2 3" xfId="565"/>
    <cellStyle name="差_2015年预算调整表格(临高）" xfId="566"/>
    <cellStyle name="差_博鳌地区农村生活处理项目汇报表（古调） 4" xfId="567"/>
    <cellStyle name="强调文字颜色 3 6" xfId="568"/>
    <cellStyle name="常规 2 2 4" xfId="569"/>
    <cellStyle name="20% - 强调文字颜色 5 2" xfId="570"/>
    <cellStyle name="60% - 强调文字颜色 2 3" xfId="571"/>
    <cellStyle name="60% - 强调文字颜色 6" xfId="572"/>
    <cellStyle name="60% - 强调文字颜色 4 4" xfId="573"/>
    <cellStyle name="60% - 强调文字颜色 2 5" xfId="574"/>
    <cellStyle name="常规 6 43" xfId="575"/>
    <cellStyle name="40% - 强调文字颜色 5 6" xfId="576"/>
    <cellStyle name="标题 2" xfId="577"/>
    <cellStyle name="差_预算局未分配指标_基金预算表（1-18）_2015年报人大预算表样（洋浦)(1)" xfId="578"/>
    <cellStyle name="差_博鳌地区农村生活污水处理项目汇报表（博鳌业主单位）-浙大水业" xfId="579"/>
    <cellStyle name="计算 4" xfId="580"/>
    <cellStyle name="差_博鳌地区农村生活污水处理项目汇报表（博鳌业主单位）(1) 3" xfId="581"/>
    <cellStyle name="20% - 强调文字颜色 5 5" xfId="582"/>
    <cellStyle name="60% - 强调文字颜色 2 6" xfId="583"/>
    <cellStyle name="40% - 强调文字颜色 2 2" xfId="584"/>
    <cellStyle name="_ET_STYLE_NoName_00_" xfId="585"/>
    <cellStyle name="60% - 强调文字颜色 5 3" xfId="586"/>
    <cellStyle name="汇总 2 3" xfId="587"/>
    <cellStyle name="40% - 强调文字颜色 2 3" xfId="588"/>
    <cellStyle name="60% - 强调文字颜色 5 4" xfId="589"/>
    <cellStyle name="汇总 2 4" xfId="590"/>
    <cellStyle name="汇总 2 5" xfId="591"/>
    <cellStyle name="40% - 强调文字颜色 2 5" xfId="592"/>
    <cellStyle name="常规 2 3 2" xfId="593"/>
    <cellStyle name="常规_2015年政府性基金编制（总表） 2" xfId="594"/>
    <cellStyle name="60% - 强调文字颜色 5 6" xfId="595"/>
    <cellStyle name="汇总 2 6" xfId="596"/>
    <cellStyle name="Percent [2]" xfId="597"/>
    <cellStyle name="60% - 强调文字颜色 6 3" xfId="598"/>
    <cellStyle name="60% - 强调文字颜色 6 4" xfId="599"/>
    <cellStyle name="40% - 强调文字颜色 3 4" xfId="600"/>
    <cellStyle name="差_洋浦2013年公共财政执行和2014年预算表(省格式)修改_2015年政府性基金编制（总表）(6)" xfId="601"/>
    <cellStyle name="60% - 强调文字颜色 6 5" xfId="602"/>
    <cellStyle name="常规_人大表0121(定稿2） 2" xfId="603"/>
    <cellStyle name="60% - 强调文字颜色 4" xfId="604"/>
    <cellStyle name="60% - 强调文字颜色 4 2" xfId="605"/>
    <cellStyle name="差_2015年国际旅游岛先行试验区政府预算（1月21日）" xfId="606"/>
    <cellStyle name="60% - 强调文字颜色 6 6" xfId="607"/>
    <cellStyle name="差 2" xfId="608"/>
    <cellStyle name="40% - 强调文字颜色 3 6" xfId="609"/>
    <cellStyle name="40% - 着色 1" xfId="610"/>
    <cellStyle name="常规 129" xfId="611"/>
    <cellStyle name="常规 134" xfId="612"/>
    <cellStyle name="钎霖_laroux" xfId="613"/>
    <cellStyle name="20% - 强调文字颜色 4 2" xfId="614"/>
    <cellStyle name="常规 136" xfId="615"/>
    <cellStyle name="差_洋浦2012年公共财政执行和2013年预算表(省格式)02_国有预算表(1)" xfId="616"/>
    <cellStyle name="ColLevel_0" xfId="617"/>
    <cellStyle name="40% - 强调文字颜色 5 4" xfId="618"/>
    <cellStyle name="40% - 着色 5" xfId="619"/>
    <cellStyle name="常规 138" xfId="620"/>
    <cellStyle name="常规 143" xfId="621"/>
    <cellStyle name="常规 5 3" xfId="622"/>
    <cellStyle name="常规 6 37" xfId="623"/>
    <cellStyle name="常规 6 42" xfId="624"/>
    <cellStyle name="40% - 强调文字颜色 5 5" xfId="625"/>
    <cellStyle name="常规 144" xfId="626"/>
    <cellStyle name="常规 5 4" xfId="627"/>
    <cellStyle name="输出" xfId="628"/>
    <cellStyle name="常规 6 35" xfId="629"/>
    <cellStyle name="40% - 强调文字颜色 5 3" xfId="630"/>
    <cellStyle name="40% - 强调文字颜色 6 3" xfId="631"/>
    <cellStyle name="40% - 强调文字颜色 6 4" xfId="632"/>
    <cellStyle name="60% - 强调文字颜色 5 2" xfId="633"/>
    <cellStyle name="汇总 2 2" xfId="634"/>
    <cellStyle name="输入 2 6" xfId="635"/>
    <cellStyle name="差_屯昌县2015年新增第一批地方债券资金安排表" xfId="636"/>
    <cellStyle name="常规 79" xfId="637"/>
    <cellStyle name="常规 84" xfId="638"/>
    <cellStyle name="60% - 强调文字颜色 6 2" xfId="639"/>
    <cellStyle name="20% - 强调文字颜色 6 3" xfId="640"/>
    <cellStyle name="差_博鳌地区农村生活污水处理项目汇报表（博鳌业主单位） 2" xfId="641"/>
    <cellStyle name="适中 2 6" xfId="642"/>
    <cellStyle name="差_附件2-2016年省财基建计划草案-截止12.31日数据-2" xfId="643"/>
    <cellStyle name="常规_支出总表0112 2" xfId="644"/>
    <cellStyle name="60% - 强调文字颜色 4 6" xfId="645"/>
    <cellStyle name="Currency [0]_353HHC" xfId="646"/>
    <cellStyle name="常规 9 42" xfId="647"/>
    <cellStyle name="常规 12 2" xfId="648"/>
    <cellStyle name="常规 125" xfId="649"/>
    <cellStyle name="常规 130" xfId="650"/>
    <cellStyle name="常规 126" xfId="651"/>
    <cellStyle name="常规 127" xfId="652"/>
    <cellStyle name="Currency_353HHC" xfId="653"/>
    <cellStyle name="霓付_97MBO" xfId="654"/>
    <cellStyle name="常规 13" xfId="655"/>
    <cellStyle name="常规 14" xfId="656"/>
    <cellStyle name="常规 7 20" xfId="657"/>
    <cellStyle name="常规 145" xfId="658"/>
    <cellStyle name="常规 5 5" xfId="659"/>
    <cellStyle name="常规 15 2" xfId="660"/>
    <cellStyle name="标题 2 3" xfId="661"/>
    <cellStyle name="常规 151" xfId="662"/>
    <cellStyle name="常规 152" xfId="663"/>
    <cellStyle name="常规 154" xfId="664"/>
    <cellStyle name="普通_ 白土" xfId="665"/>
    <cellStyle name="常规 155" xfId="666"/>
    <cellStyle name="常规 16" xfId="667"/>
    <cellStyle name="常规 21" xfId="668"/>
    <cellStyle name="常规_附件22015年海南省财政预算调整草案0515_2016年财力测算1117（二切表） 2" xfId="669"/>
    <cellStyle name="常规 3 35" xfId="670"/>
    <cellStyle name="链接单元格 3" xfId="671"/>
    <cellStyle name="输入 5" xfId="672"/>
    <cellStyle name="标题 4 2 5" xfId="673"/>
    <cellStyle name="标题 3 3" xfId="674"/>
    <cellStyle name="常规 16 2" xfId="675"/>
    <cellStyle name="常规 21 2" xfId="676"/>
    <cellStyle name="好_预算局未分配指标_2015年政府性基金编制（总表）(6)_2015年报人大预算表样（洋浦)(1)" xfId="677"/>
    <cellStyle name="常规 17" xfId="678"/>
    <cellStyle name="差_洋浦2012年公共财政执行和2013年预算表(省格式)02" xfId="679"/>
    <cellStyle name="常规 6 2" xfId="680"/>
    <cellStyle name="链接单元格 4" xfId="681"/>
    <cellStyle name="输入 6" xfId="682"/>
    <cellStyle name="标题 4 2 6" xfId="683"/>
    <cellStyle name="标题 4 3" xfId="684"/>
    <cellStyle name="常规 17 2" xfId="685"/>
    <cellStyle name="常规 18" xfId="686"/>
    <cellStyle name="常规 23" xfId="687"/>
    <cellStyle name="链接单元格 5" xfId="688"/>
    <cellStyle name="标题 5 3" xfId="689"/>
    <cellStyle name="差_2012年刚性支出填报表（第二次汇总）" xfId="690"/>
    <cellStyle name="好_博鳌地区农村生活处理项目汇报表（古调） 2" xfId="691"/>
    <cellStyle name="常规 18 2" xfId="692"/>
    <cellStyle name="常规 5 37" xfId="693"/>
    <cellStyle name="常规 5 42" xfId="694"/>
    <cellStyle name="计算 2 4" xfId="695"/>
    <cellStyle name="好_博鳌地区农村生活处理项目汇报表（古调） 3" xfId="696"/>
    <cellStyle name="标题 5 4" xfId="697"/>
    <cellStyle name="常规 18 3" xfId="698"/>
    <cellStyle name="常规 5 43" xfId="699"/>
    <cellStyle name="计算 2 5" xfId="700"/>
    <cellStyle name="常规 19" xfId="701"/>
    <cellStyle name="常规 24" xfId="702"/>
    <cellStyle name="链接单元格 6" xfId="703"/>
    <cellStyle name="差_预算局未分配指标_备选项目（1.12报省政府）" xfId="704"/>
    <cellStyle name="常规 2" xfId="705"/>
    <cellStyle name="好_2015年预算调整表格(临高）" xfId="706"/>
    <cellStyle name="常规 2 2" xfId="707"/>
    <cellStyle name="60% - 强调文字颜色 1 3" xfId="708"/>
    <cellStyle name="常规 2 2 2 2 2 2 2 2 2" xfId="709"/>
    <cellStyle name="常规 2 2 2 2 2 2 2 2 2 2" xfId="710"/>
    <cellStyle name="常规 2 2 5" xfId="711"/>
    <cellStyle name="好_洋浦2013年公共财政执行和2014年预算表(省格式)修改_社保基金预算表1.20改" xfId="712"/>
    <cellStyle name="常规 2 2 6" xfId="713"/>
    <cellStyle name="常规 2 20" xfId="714"/>
    <cellStyle name="常规 2 3" xfId="715"/>
    <cellStyle name="常规 2 4" xfId="716"/>
    <cellStyle name="常规 2 5" xfId="717"/>
    <cellStyle name="检查单元格 2" xfId="718"/>
    <cellStyle name="常规 2 6" xfId="719"/>
    <cellStyle name="检查单元格 3" xfId="720"/>
    <cellStyle name="常规 2 7" xfId="721"/>
    <cellStyle name="检查单元格 4" xfId="722"/>
    <cellStyle name="差_预算局未分配指标_基金预算表)_2015年报人大预算表样（洋浦)(1)" xfId="723"/>
    <cellStyle name="常规 2 8" xfId="724"/>
    <cellStyle name="检查单元格 5" xfId="725"/>
    <cellStyle name="常规 3 2" xfId="726"/>
    <cellStyle name="常规 3 3" xfId="727"/>
    <cellStyle name="常规 3 4" xfId="728"/>
    <cellStyle name="千分位[0]_ 白土" xfId="729"/>
    <cellStyle name="常规 3 5" xfId="730"/>
    <cellStyle name="好_2011年预算附表(打印)_2015年国际旅游岛先行试验区政府预算（1月21日）" xfId="731"/>
    <cellStyle name="常规 37" xfId="732"/>
    <cellStyle name="常规 7 38" xfId="733"/>
    <cellStyle name="常规 7 43" xfId="734"/>
    <cellStyle name="常规 38" xfId="735"/>
    <cellStyle name="常规 43" xfId="736"/>
    <cellStyle name="常规 4 2" xfId="737"/>
    <cellStyle name="콤마 [0]_BOILER-CO1" xfId="738"/>
    <cellStyle name="常规 4 3" xfId="739"/>
    <cellStyle name="常规 4 34" xfId="740"/>
    <cellStyle name="常规 4 35" xfId="741"/>
    <cellStyle name="40% - 强调文字颜色 6 5" xfId="742"/>
    <cellStyle name="好_预算局未分配指标_社保基金预算表1.20改" xfId="743"/>
    <cellStyle name="常规 4 4" xfId="744"/>
    <cellStyle name="计算 2 2" xfId="745"/>
    <cellStyle name="常规 51 2" xfId="746"/>
    <cellStyle name="差_博鳌地区农村生活处理项目汇报表（田埇村委会11.1) -  2" xfId="747"/>
    <cellStyle name="解释性文本 2 4" xfId="748"/>
    <cellStyle name="常规 58" xfId="749"/>
    <cellStyle name="常规 63" xfId="750"/>
    <cellStyle name="常规 59" xfId="751"/>
    <cellStyle name="常规 64" xfId="752"/>
    <cellStyle name="差_Book1_Book1_Book1" xfId="753"/>
    <cellStyle name="好_Book1" xfId="754"/>
    <cellStyle name="常规 65" xfId="755"/>
    <cellStyle name="常规 70" xfId="756"/>
    <cellStyle name="常规 66" xfId="757"/>
    <cellStyle name="常规 71" xfId="758"/>
    <cellStyle name="常规 67" xfId="759"/>
    <cellStyle name="常规 72" xfId="760"/>
    <cellStyle name="好_附件2-2016年省财基建计划草案-截止12.31日数据-2" xfId="761"/>
    <cellStyle name="常规 69" xfId="762"/>
    <cellStyle name="常规 74" xfId="763"/>
    <cellStyle name="40% - 着色 2" xfId="764"/>
    <cellStyle name="常规 7 2" xfId="765"/>
    <cellStyle name="40% - 着色 3" xfId="766"/>
    <cellStyle name="常规 7 3" xfId="767"/>
    <cellStyle name="常规 7 42" xfId="768"/>
    <cellStyle name="40% - 着色 6" xfId="769"/>
    <cellStyle name="常规 7 6" xfId="770"/>
    <cellStyle name="常规 76" xfId="771"/>
    <cellStyle name="常规 81" xfId="772"/>
    <cellStyle name="常规 77" xfId="773"/>
    <cellStyle name="常规 82" xfId="774"/>
    <cellStyle name="常规 8 41" xfId="775"/>
    <cellStyle name="常规 86" xfId="776"/>
    <cellStyle name="常规 91" xfId="777"/>
    <cellStyle name="常规 88" xfId="778"/>
    <cellStyle name="常规 93" xfId="779"/>
    <cellStyle name="常规 89" xfId="780"/>
    <cellStyle name="常规 94" xfId="781"/>
    <cellStyle name="好_洋浦2012年公共财政执行和2013年预算表(省格式)02_国有预算表" xfId="782"/>
    <cellStyle name="常规 9 43" xfId="783"/>
    <cellStyle name="常规 92" xfId="784"/>
    <cellStyle name="常规 95" xfId="785"/>
    <cellStyle name="强调文字颜色 2 2" xfId="786"/>
    <cellStyle name="常规_2006年全省基金完成情况表1 2" xfId="787"/>
    <cellStyle name="常规 96" xfId="788"/>
    <cellStyle name="常规_2008年预算草案表_附件：预算调整方案（上省人大审议表格）_附件2：2015年海南省财政预算调整草案05192" xfId="789"/>
    <cellStyle name="常规_2014年省本级政府性基金预算收支表（经建处）" xfId="790"/>
  </cellStyles>
  <dxfs count="1"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&#35768;&#40527;\&#26032;&#24314;&#25991;&#20214;&#22841;\&#39044;&#31639;&#35843;&#25972;&#12289;&#36861;&#21152;\&#21382;&#24180;&#35843;&#25972;&#39044;&#31639;\&#21076;&#38500;&#28041;&#23494;&#31185;&#30446;&#21518;\G:\Documents%20and%20Settings\lenovo\&#26700;&#38754;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&#35768;&#40527;\&#26032;&#24314;&#25991;&#20214;&#22841;\&#39044;&#31639;&#35843;&#25972;&#12289;&#36861;&#21152;\&#21382;&#24180;&#35843;&#25972;&#39044;&#31639;\&#21076;&#38500;&#28041;&#23494;&#31185;&#30446;&#21518;\\\Zqh003\d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&#35768;&#40527;\&#26032;&#24314;&#25991;&#20214;&#22841;\&#39044;&#31639;&#35843;&#25972;&#12289;&#36861;&#21152;\&#21382;&#24180;&#35843;&#25972;&#39044;&#31639;\&#21076;&#38500;&#28041;&#23494;&#31185;&#30446;&#21518;\\\Zqh003\d\&#35774;&#22791;\&#21407;&#22987;\814\20%20&#36816;&#36755;&#20844;&#214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&#35768;&#40527;\&#26032;&#24314;&#25991;&#20214;&#22841;\&#39044;&#31639;&#35843;&#25972;&#12289;&#36861;&#21152;\&#21382;&#24180;&#35843;&#25972;&#39044;&#31639;\&#21076;&#38500;&#28041;&#23494;&#31185;&#30446;&#21518;\L:\&#20892;&#21475;&#24037;&#20316;&#292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&#35768;&#40527;\&#26032;&#24314;&#25991;&#20214;&#22841;\&#39044;&#31639;&#35843;&#25972;&#12289;&#36861;&#21152;\&#21382;&#24180;&#35843;&#25972;&#39044;&#31639;\&#21076;&#38500;&#28041;&#23494;&#31185;&#30446;&#21518;\H:\lbw\&#20999;&#223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"/>
      <sheetName val="XL4Poppy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XL4Poppy"/>
      <sheetName val="20 运输公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  <sheetName val="财力(大表) 省长汇报"/>
      <sheetName val="13_铁路配件"/>
      <sheetName val="财力(大表)_省长汇报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  <sheetName val="#REF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showGridLines="0" showZeros="0" tabSelected="1" workbookViewId="0" topLeftCell="A7">
      <selection activeCell="A20" sqref="A20:P20"/>
    </sheetView>
  </sheetViews>
  <sheetFormatPr defaultColWidth="7.00390625" defaultRowHeight="14.25"/>
  <cols>
    <col min="1" max="1" width="15.00390625" style="163" customWidth="1"/>
    <col min="2" max="32" width="9.00390625" style="163" customWidth="1"/>
    <col min="33" max="16384" width="7.00390625" style="163" customWidth="1"/>
  </cols>
  <sheetData>
    <row r="1" ht="14.25">
      <c r="A1" s="164"/>
    </row>
    <row r="2" ht="33" customHeight="1">
      <c r="A2" s="165"/>
    </row>
    <row r="3" ht="22.5">
      <c r="A3" s="165"/>
    </row>
    <row r="4" ht="20.25">
      <c r="A4" s="166"/>
    </row>
    <row r="9" ht="27" customHeight="1"/>
    <row r="10" spans="1:16" ht="55.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</row>
    <row r="11" spans="1:16" ht="11.2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</row>
    <row r="12" spans="1:16" ht="42">
      <c r="A12" s="168" t="s">
        <v>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6" ht="30" customHeight="1"/>
    <row r="18" ht="27" customHeight="1"/>
    <row r="19" ht="48" customHeight="1"/>
    <row r="20" spans="1:16" ht="35.25">
      <c r="A20" s="169" t="s">
        <v>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</row>
    <row r="21" spans="1:16" s="162" customFormat="1" ht="35.25">
      <c r="A21" s="170" t="s">
        <v>2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</row>
  </sheetData>
  <mergeCells count="4">
    <mergeCell ref="A10:P10"/>
    <mergeCell ref="A12:P12"/>
    <mergeCell ref="A20:P20"/>
    <mergeCell ref="A21:P21"/>
  </mergeCells>
  <printOptions horizontalCentered="1"/>
  <pageMargins left="0.747916666666667" right="0.747916666666667" top="0.984027777777778" bottom="0.984027777777778" header="0.511111111111111" footer="0.511111111111111"/>
  <pageSetup fitToHeight="37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W79"/>
  <sheetViews>
    <sheetView showGridLines="0" showZeros="0" workbookViewId="0" topLeftCell="A13">
      <selection activeCell="E7" sqref="E7"/>
    </sheetView>
  </sheetViews>
  <sheetFormatPr defaultColWidth="9.00390625" defaultRowHeight="14.25"/>
  <cols>
    <col min="1" max="1" width="59.875" style="119" customWidth="1"/>
    <col min="2" max="2" width="22.375" style="120" customWidth="1"/>
    <col min="3" max="3" width="19.375" style="120" customWidth="1"/>
    <col min="4" max="4" width="22.00390625" style="120" customWidth="1"/>
    <col min="5" max="5" width="56.00390625" style="121" customWidth="1"/>
    <col min="6" max="6" width="21.375" style="120" customWidth="1"/>
    <col min="7" max="7" width="19.875" style="122" customWidth="1"/>
    <col min="8" max="8" width="23.875" style="122" customWidth="1"/>
    <col min="9" max="231" width="9.00390625" style="122" customWidth="1"/>
    <col min="232" max="256" width="9.00390625" style="123" customWidth="1"/>
    <col min="257" max="257" width="59.875" style="123" customWidth="1"/>
    <col min="258" max="258" width="22.375" style="123" customWidth="1"/>
    <col min="259" max="259" width="19.375" style="123" customWidth="1"/>
    <col min="260" max="260" width="22.00390625" style="123" customWidth="1"/>
    <col min="261" max="261" width="56.00390625" style="123" customWidth="1"/>
    <col min="262" max="262" width="21.375" style="123" customWidth="1"/>
    <col min="263" max="263" width="19.875" style="123" customWidth="1"/>
    <col min="264" max="264" width="23.875" style="123" customWidth="1"/>
    <col min="265" max="512" width="9.00390625" style="123" customWidth="1"/>
    <col min="513" max="513" width="59.875" style="123" customWidth="1"/>
    <col min="514" max="514" width="22.375" style="123" customWidth="1"/>
    <col min="515" max="515" width="19.375" style="123" customWidth="1"/>
    <col min="516" max="516" width="22.00390625" style="123" customWidth="1"/>
    <col min="517" max="517" width="56.00390625" style="123" customWidth="1"/>
    <col min="518" max="518" width="21.375" style="123" customWidth="1"/>
    <col min="519" max="519" width="19.875" style="123" customWidth="1"/>
    <col min="520" max="520" width="23.875" style="123" customWidth="1"/>
    <col min="521" max="768" width="9.00390625" style="123" customWidth="1"/>
    <col min="769" max="769" width="59.875" style="123" customWidth="1"/>
    <col min="770" max="770" width="22.375" style="123" customWidth="1"/>
    <col min="771" max="771" width="19.375" style="123" customWidth="1"/>
    <col min="772" max="772" width="22.00390625" style="123" customWidth="1"/>
    <col min="773" max="773" width="56.00390625" style="123" customWidth="1"/>
    <col min="774" max="774" width="21.375" style="123" customWidth="1"/>
    <col min="775" max="775" width="19.875" style="123" customWidth="1"/>
    <col min="776" max="776" width="23.875" style="123" customWidth="1"/>
    <col min="777" max="1024" width="9.00390625" style="123" customWidth="1"/>
    <col min="1025" max="1025" width="59.875" style="123" customWidth="1"/>
    <col min="1026" max="1026" width="22.375" style="123" customWidth="1"/>
    <col min="1027" max="1027" width="19.375" style="123" customWidth="1"/>
    <col min="1028" max="1028" width="22.00390625" style="123" customWidth="1"/>
    <col min="1029" max="1029" width="56.00390625" style="123" customWidth="1"/>
    <col min="1030" max="1030" width="21.375" style="123" customWidth="1"/>
    <col min="1031" max="1031" width="19.875" style="123" customWidth="1"/>
    <col min="1032" max="1032" width="23.875" style="123" customWidth="1"/>
    <col min="1033" max="1280" width="9.00390625" style="123" customWidth="1"/>
    <col min="1281" max="1281" width="59.875" style="123" customWidth="1"/>
    <col min="1282" max="1282" width="22.375" style="123" customWidth="1"/>
    <col min="1283" max="1283" width="19.375" style="123" customWidth="1"/>
    <col min="1284" max="1284" width="22.00390625" style="123" customWidth="1"/>
    <col min="1285" max="1285" width="56.00390625" style="123" customWidth="1"/>
    <col min="1286" max="1286" width="21.375" style="123" customWidth="1"/>
    <col min="1287" max="1287" width="19.875" style="123" customWidth="1"/>
    <col min="1288" max="1288" width="23.875" style="123" customWidth="1"/>
    <col min="1289" max="1536" width="9.00390625" style="123" customWidth="1"/>
    <col min="1537" max="1537" width="59.875" style="123" customWidth="1"/>
    <col min="1538" max="1538" width="22.375" style="123" customWidth="1"/>
    <col min="1539" max="1539" width="19.375" style="123" customWidth="1"/>
    <col min="1540" max="1540" width="22.00390625" style="123" customWidth="1"/>
    <col min="1541" max="1541" width="56.00390625" style="123" customWidth="1"/>
    <col min="1542" max="1542" width="21.375" style="123" customWidth="1"/>
    <col min="1543" max="1543" width="19.875" style="123" customWidth="1"/>
    <col min="1544" max="1544" width="23.875" style="123" customWidth="1"/>
    <col min="1545" max="1792" width="9.00390625" style="123" customWidth="1"/>
    <col min="1793" max="1793" width="59.875" style="123" customWidth="1"/>
    <col min="1794" max="1794" width="22.375" style="123" customWidth="1"/>
    <col min="1795" max="1795" width="19.375" style="123" customWidth="1"/>
    <col min="1796" max="1796" width="22.00390625" style="123" customWidth="1"/>
    <col min="1797" max="1797" width="56.00390625" style="123" customWidth="1"/>
    <col min="1798" max="1798" width="21.375" style="123" customWidth="1"/>
    <col min="1799" max="1799" width="19.875" style="123" customWidth="1"/>
    <col min="1800" max="1800" width="23.875" style="123" customWidth="1"/>
    <col min="1801" max="2048" width="9.00390625" style="123" customWidth="1"/>
    <col min="2049" max="2049" width="59.875" style="123" customWidth="1"/>
    <col min="2050" max="2050" width="22.375" style="123" customWidth="1"/>
    <col min="2051" max="2051" width="19.375" style="123" customWidth="1"/>
    <col min="2052" max="2052" width="22.00390625" style="123" customWidth="1"/>
    <col min="2053" max="2053" width="56.00390625" style="123" customWidth="1"/>
    <col min="2054" max="2054" width="21.375" style="123" customWidth="1"/>
    <col min="2055" max="2055" width="19.875" style="123" customWidth="1"/>
    <col min="2056" max="2056" width="23.875" style="123" customWidth="1"/>
    <col min="2057" max="2304" width="9.00390625" style="123" customWidth="1"/>
    <col min="2305" max="2305" width="59.875" style="123" customWidth="1"/>
    <col min="2306" max="2306" width="22.375" style="123" customWidth="1"/>
    <col min="2307" max="2307" width="19.375" style="123" customWidth="1"/>
    <col min="2308" max="2308" width="22.00390625" style="123" customWidth="1"/>
    <col min="2309" max="2309" width="56.00390625" style="123" customWidth="1"/>
    <col min="2310" max="2310" width="21.375" style="123" customWidth="1"/>
    <col min="2311" max="2311" width="19.875" style="123" customWidth="1"/>
    <col min="2312" max="2312" width="23.875" style="123" customWidth="1"/>
    <col min="2313" max="2560" width="9.00390625" style="123" customWidth="1"/>
    <col min="2561" max="2561" width="59.875" style="123" customWidth="1"/>
    <col min="2562" max="2562" width="22.375" style="123" customWidth="1"/>
    <col min="2563" max="2563" width="19.375" style="123" customWidth="1"/>
    <col min="2564" max="2564" width="22.00390625" style="123" customWidth="1"/>
    <col min="2565" max="2565" width="56.00390625" style="123" customWidth="1"/>
    <col min="2566" max="2566" width="21.375" style="123" customWidth="1"/>
    <col min="2567" max="2567" width="19.875" style="123" customWidth="1"/>
    <col min="2568" max="2568" width="23.875" style="123" customWidth="1"/>
    <col min="2569" max="2816" width="9.00390625" style="123" customWidth="1"/>
    <col min="2817" max="2817" width="59.875" style="123" customWidth="1"/>
    <col min="2818" max="2818" width="22.375" style="123" customWidth="1"/>
    <col min="2819" max="2819" width="19.375" style="123" customWidth="1"/>
    <col min="2820" max="2820" width="22.00390625" style="123" customWidth="1"/>
    <col min="2821" max="2821" width="56.00390625" style="123" customWidth="1"/>
    <col min="2822" max="2822" width="21.375" style="123" customWidth="1"/>
    <col min="2823" max="2823" width="19.875" style="123" customWidth="1"/>
    <col min="2824" max="2824" width="23.875" style="123" customWidth="1"/>
    <col min="2825" max="3072" width="9.00390625" style="123" customWidth="1"/>
    <col min="3073" max="3073" width="59.875" style="123" customWidth="1"/>
    <col min="3074" max="3074" width="22.375" style="123" customWidth="1"/>
    <col min="3075" max="3075" width="19.375" style="123" customWidth="1"/>
    <col min="3076" max="3076" width="22.00390625" style="123" customWidth="1"/>
    <col min="3077" max="3077" width="56.00390625" style="123" customWidth="1"/>
    <col min="3078" max="3078" width="21.375" style="123" customWidth="1"/>
    <col min="3079" max="3079" width="19.875" style="123" customWidth="1"/>
    <col min="3080" max="3080" width="23.875" style="123" customWidth="1"/>
    <col min="3081" max="3328" width="9.00390625" style="123" customWidth="1"/>
    <col min="3329" max="3329" width="59.875" style="123" customWidth="1"/>
    <col min="3330" max="3330" width="22.375" style="123" customWidth="1"/>
    <col min="3331" max="3331" width="19.375" style="123" customWidth="1"/>
    <col min="3332" max="3332" width="22.00390625" style="123" customWidth="1"/>
    <col min="3333" max="3333" width="56.00390625" style="123" customWidth="1"/>
    <col min="3334" max="3334" width="21.375" style="123" customWidth="1"/>
    <col min="3335" max="3335" width="19.875" style="123" customWidth="1"/>
    <col min="3336" max="3336" width="23.875" style="123" customWidth="1"/>
    <col min="3337" max="3584" width="9.00390625" style="123" customWidth="1"/>
    <col min="3585" max="3585" width="59.875" style="123" customWidth="1"/>
    <col min="3586" max="3586" width="22.375" style="123" customWidth="1"/>
    <col min="3587" max="3587" width="19.375" style="123" customWidth="1"/>
    <col min="3588" max="3588" width="22.00390625" style="123" customWidth="1"/>
    <col min="3589" max="3589" width="56.00390625" style="123" customWidth="1"/>
    <col min="3590" max="3590" width="21.375" style="123" customWidth="1"/>
    <col min="3591" max="3591" width="19.875" style="123" customWidth="1"/>
    <col min="3592" max="3592" width="23.875" style="123" customWidth="1"/>
    <col min="3593" max="3840" width="9.00390625" style="123" customWidth="1"/>
    <col min="3841" max="3841" width="59.875" style="123" customWidth="1"/>
    <col min="3842" max="3842" width="22.375" style="123" customWidth="1"/>
    <col min="3843" max="3843" width="19.375" style="123" customWidth="1"/>
    <col min="3844" max="3844" width="22.00390625" style="123" customWidth="1"/>
    <col min="3845" max="3845" width="56.00390625" style="123" customWidth="1"/>
    <col min="3846" max="3846" width="21.375" style="123" customWidth="1"/>
    <col min="3847" max="3847" width="19.875" style="123" customWidth="1"/>
    <col min="3848" max="3848" width="23.875" style="123" customWidth="1"/>
    <col min="3849" max="4096" width="9.00390625" style="123" customWidth="1"/>
    <col min="4097" max="4097" width="59.875" style="123" customWidth="1"/>
    <col min="4098" max="4098" width="22.375" style="123" customWidth="1"/>
    <col min="4099" max="4099" width="19.375" style="123" customWidth="1"/>
    <col min="4100" max="4100" width="22.00390625" style="123" customWidth="1"/>
    <col min="4101" max="4101" width="56.00390625" style="123" customWidth="1"/>
    <col min="4102" max="4102" width="21.375" style="123" customWidth="1"/>
    <col min="4103" max="4103" width="19.875" style="123" customWidth="1"/>
    <col min="4104" max="4104" width="23.875" style="123" customWidth="1"/>
    <col min="4105" max="4352" width="9.00390625" style="123" customWidth="1"/>
    <col min="4353" max="4353" width="59.875" style="123" customWidth="1"/>
    <col min="4354" max="4354" width="22.375" style="123" customWidth="1"/>
    <col min="4355" max="4355" width="19.375" style="123" customWidth="1"/>
    <col min="4356" max="4356" width="22.00390625" style="123" customWidth="1"/>
    <col min="4357" max="4357" width="56.00390625" style="123" customWidth="1"/>
    <col min="4358" max="4358" width="21.375" style="123" customWidth="1"/>
    <col min="4359" max="4359" width="19.875" style="123" customWidth="1"/>
    <col min="4360" max="4360" width="23.875" style="123" customWidth="1"/>
    <col min="4361" max="4608" width="9.00390625" style="123" customWidth="1"/>
    <col min="4609" max="4609" width="59.875" style="123" customWidth="1"/>
    <col min="4610" max="4610" width="22.375" style="123" customWidth="1"/>
    <col min="4611" max="4611" width="19.375" style="123" customWidth="1"/>
    <col min="4612" max="4612" width="22.00390625" style="123" customWidth="1"/>
    <col min="4613" max="4613" width="56.00390625" style="123" customWidth="1"/>
    <col min="4614" max="4614" width="21.375" style="123" customWidth="1"/>
    <col min="4615" max="4615" width="19.875" style="123" customWidth="1"/>
    <col min="4616" max="4616" width="23.875" style="123" customWidth="1"/>
    <col min="4617" max="4864" width="9.00390625" style="123" customWidth="1"/>
    <col min="4865" max="4865" width="59.875" style="123" customWidth="1"/>
    <col min="4866" max="4866" width="22.375" style="123" customWidth="1"/>
    <col min="4867" max="4867" width="19.375" style="123" customWidth="1"/>
    <col min="4868" max="4868" width="22.00390625" style="123" customWidth="1"/>
    <col min="4869" max="4869" width="56.00390625" style="123" customWidth="1"/>
    <col min="4870" max="4870" width="21.375" style="123" customWidth="1"/>
    <col min="4871" max="4871" width="19.875" style="123" customWidth="1"/>
    <col min="4872" max="4872" width="23.875" style="123" customWidth="1"/>
    <col min="4873" max="5120" width="9.00390625" style="123" customWidth="1"/>
    <col min="5121" max="5121" width="59.875" style="123" customWidth="1"/>
    <col min="5122" max="5122" width="22.375" style="123" customWidth="1"/>
    <col min="5123" max="5123" width="19.375" style="123" customWidth="1"/>
    <col min="5124" max="5124" width="22.00390625" style="123" customWidth="1"/>
    <col min="5125" max="5125" width="56.00390625" style="123" customWidth="1"/>
    <col min="5126" max="5126" width="21.375" style="123" customWidth="1"/>
    <col min="5127" max="5127" width="19.875" style="123" customWidth="1"/>
    <col min="5128" max="5128" width="23.875" style="123" customWidth="1"/>
    <col min="5129" max="5376" width="9.00390625" style="123" customWidth="1"/>
    <col min="5377" max="5377" width="59.875" style="123" customWidth="1"/>
    <col min="5378" max="5378" width="22.375" style="123" customWidth="1"/>
    <col min="5379" max="5379" width="19.375" style="123" customWidth="1"/>
    <col min="5380" max="5380" width="22.00390625" style="123" customWidth="1"/>
    <col min="5381" max="5381" width="56.00390625" style="123" customWidth="1"/>
    <col min="5382" max="5382" width="21.375" style="123" customWidth="1"/>
    <col min="5383" max="5383" width="19.875" style="123" customWidth="1"/>
    <col min="5384" max="5384" width="23.875" style="123" customWidth="1"/>
    <col min="5385" max="5632" width="9.00390625" style="123" customWidth="1"/>
    <col min="5633" max="5633" width="59.875" style="123" customWidth="1"/>
    <col min="5634" max="5634" width="22.375" style="123" customWidth="1"/>
    <col min="5635" max="5635" width="19.375" style="123" customWidth="1"/>
    <col min="5636" max="5636" width="22.00390625" style="123" customWidth="1"/>
    <col min="5637" max="5637" width="56.00390625" style="123" customWidth="1"/>
    <col min="5638" max="5638" width="21.375" style="123" customWidth="1"/>
    <col min="5639" max="5639" width="19.875" style="123" customWidth="1"/>
    <col min="5640" max="5640" width="23.875" style="123" customWidth="1"/>
    <col min="5641" max="5888" width="9.00390625" style="123" customWidth="1"/>
    <col min="5889" max="5889" width="59.875" style="123" customWidth="1"/>
    <col min="5890" max="5890" width="22.375" style="123" customWidth="1"/>
    <col min="5891" max="5891" width="19.375" style="123" customWidth="1"/>
    <col min="5892" max="5892" width="22.00390625" style="123" customWidth="1"/>
    <col min="5893" max="5893" width="56.00390625" style="123" customWidth="1"/>
    <col min="5894" max="5894" width="21.375" style="123" customWidth="1"/>
    <col min="5895" max="5895" width="19.875" style="123" customWidth="1"/>
    <col min="5896" max="5896" width="23.875" style="123" customWidth="1"/>
    <col min="5897" max="6144" width="9.00390625" style="123" customWidth="1"/>
    <col min="6145" max="6145" width="59.875" style="123" customWidth="1"/>
    <col min="6146" max="6146" width="22.375" style="123" customWidth="1"/>
    <col min="6147" max="6147" width="19.375" style="123" customWidth="1"/>
    <col min="6148" max="6148" width="22.00390625" style="123" customWidth="1"/>
    <col min="6149" max="6149" width="56.00390625" style="123" customWidth="1"/>
    <col min="6150" max="6150" width="21.375" style="123" customWidth="1"/>
    <col min="6151" max="6151" width="19.875" style="123" customWidth="1"/>
    <col min="6152" max="6152" width="23.875" style="123" customWidth="1"/>
    <col min="6153" max="6400" width="9.00390625" style="123" customWidth="1"/>
    <col min="6401" max="6401" width="59.875" style="123" customWidth="1"/>
    <col min="6402" max="6402" width="22.375" style="123" customWidth="1"/>
    <col min="6403" max="6403" width="19.375" style="123" customWidth="1"/>
    <col min="6404" max="6404" width="22.00390625" style="123" customWidth="1"/>
    <col min="6405" max="6405" width="56.00390625" style="123" customWidth="1"/>
    <col min="6406" max="6406" width="21.375" style="123" customWidth="1"/>
    <col min="6407" max="6407" width="19.875" style="123" customWidth="1"/>
    <col min="6408" max="6408" width="23.875" style="123" customWidth="1"/>
    <col min="6409" max="6656" width="9.00390625" style="123" customWidth="1"/>
    <col min="6657" max="6657" width="59.875" style="123" customWidth="1"/>
    <col min="6658" max="6658" width="22.375" style="123" customWidth="1"/>
    <col min="6659" max="6659" width="19.375" style="123" customWidth="1"/>
    <col min="6660" max="6660" width="22.00390625" style="123" customWidth="1"/>
    <col min="6661" max="6661" width="56.00390625" style="123" customWidth="1"/>
    <col min="6662" max="6662" width="21.375" style="123" customWidth="1"/>
    <col min="6663" max="6663" width="19.875" style="123" customWidth="1"/>
    <col min="6664" max="6664" width="23.875" style="123" customWidth="1"/>
    <col min="6665" max="6912" width="9.00390625" style="123" customWidth="1"/>
    <col min="6913" max="6913" width="59.875" style="123" customWidth="1"/>
    <col min="6914" max="6914" width="22.375" style="123" customWidth="1"/>
    <col min="6915" max="6915" width="19.375" style="123" customWidth="1"/>
    <col min="6916" max="6916" width="22.00390625" style="123" customWidth="1"/>
    <col min="6917" max="6917" width="56.00390625" style="123" customWidth="1"/>
    <col min="6918" max="6918" width="21.375" style="123" customWidth="1"/>
    <col min="6919" max="6919" width="19.875" style="123" customWidth="1"/>
    <col min="6920" max="6920" width="23.875" style="123" customWidth="1"/>
    <col min="6921" max="7168" width="9.00390625" style="123" customWidth="1"/>
    <col min="7169" max="7169" width="59.875" style="123" customWidth="1"/>
    <col min="7170" max="7170" width="22.375" style="123" customWidth="1"/>
    <col min="7171" max="7171" width="19.375" style="123" customWidth="1"/>
    <col min="7172" max="7172" width="22.00390625" style="123" customWidth="1"/>
    <col min="7173" max="7173" width="56.00390625" style="123" customWidth="1"/>
    <col min="7174" max="7174" width="21.375" style="123" customWidth="1"/>
    <col min="7175" max="7175" width="19.875" style="123" customWidth="1"/>
    <col min="7176" max="7176" width="23.875" style="123" customWidth="1"/>
    <col min="7177" max="7424" width="9.00390625" style="123" customWidth="1"/>
    <col min="7425" max="7425" width="59.875" style="123" customWidth="1"/>
    <col min="7426" max="7426" width="22.375" style="123" customWidth="1"/>
    <col min="7427" max="7427" width="19.375" style="123" customWidth="1"/>
    <col min="7428" max="7428" width="22.00390625" style="123" customWidth="1"/>
    <col min="7429" max="7429" width="56.00390625" style="123" customWidth="1"/>
    <col min="7430" max="7430" width="21.375" style="123" customWidth="1"/>
    <col min="7431" max="7431" width="19.875" style="123" customWidth="1"/>
    <col min="7432" max="7432" width="23.875" style="123" customWidth="1"/>
    <col min="7433" max="7680" width="9.00390625" style="123" customWidth="1"/>
    <col min="7681" max="7681" width="59.875" style="123" customWidth="1"/>
    <col min="7682" max="7682" width="22.375" style="123" customWidth="1"/>
    <col min="7683" max="7683" width="19.375" style="123" customWidth="1"/>
    <col min="7684" max="7684" width="22.00390625" style="123" customWidth="1"/>
    <col min="7685" max="7685" width="56.00390625" style="123" customWidth="1"/>
    <col min="7686" max="7686" width="21.375" style="123" customWidth="1"/>
    <col min="7687" max="7687" width="19.875" style="123" customWidth="1"/>
    <col min="7688" max="7688" width="23.875" style="123" customWidth="1"/>
    <col min="7689" max="7936" width="9.00390625" style="123" customWidth="1"/>
    <col min="7937" max="7937" width="59.875" style="123" customWidth="1"/>
    <col min="7938" max="7938" width="22.375" style="123" customWidth="1"/>
    <col min="7939" max="7939" width="19.375" style="123" customWidth="1"/>
    <col min="7940" max="7940" width="22.00390625" style="123" customWidth="1"/>
    <col min="7941" max="7941" width="56.00390625" style="123" customWidth="1"/>
    <col min="7942" max="7942" width="21.375" style="123" customWidth="1"/>
    <col min="7943" max="7943" width="19.875" style="123" customWidth="1"/>
    <col min="7944" max="7944" width="23.875" style="123" customWidth="1"/>
    <col min="7945" max="8192" width="9.00390625" style="123" customWidth="1"/>
    <col min="8193" max="8193" width="59.875" style="123" customWidth="1"/>
    <col min="8194" max="8194" width="22.375" style="123" customWidth="1"/>
    <col min="8195" max="8195" width="19.375" style="123" customWidth="1"/>
    <col min="8196" max="8196" width="22.00390625" style="123" customWidth="1"/>
    <col min="8197" max="8197" width="56.00390625" style="123" customWidth="1"/>
    <col min="8198" max="8198" width="21.375" style="123" customWidth="1"/>
    <col min="8199" max="8199" width="19.875" style="123" customWidth="1"/>
    <col min="8200" max="8200" width="23.875" style="123" customWidth="1"/>
    <col min="8201" max="8448" width="9.00390625" style="123" customWidth="1"/>
    <col min="8449" max="8449" width="59.875" style="123" customWidth="1"/>
    <col min="8450" max="8450" width="22.375" style="123" customWidth="1"/>
    <col min="8451" max="8451" width="19.375" style="123" customWidth="1"/>
    <col min="8452" max="8452" width="22.00390625" style="123" customWidth="1"/>
    <col min="8453" max="8453" width="56.00390625" style="123" customWidth="1"/>
    <col min="8454" max="8454" width="21.375" style="123" customWidth="1"/>
    <col min="8455" max="8455" width="19.875" style="123" customWidth="1"/>
    <col min="8456" max="8456" width="23.875" style="123" customWidth="1"/>
    <col min="8457" max="8704" width="9.00390625" style="123" customWidth="1"/>
    <col min="8705" max="8705" width="59.875" style="123" customWidth="1"/>
    <col min="8706" max="8706" width="22.375" style="123" customWidth="1"/>
    <col min="8707" max="8707" width="19.375" style="123" customWidth="1"/>
    <col min="8708" max="8708" width="22.00390625" style="123" customWidth="1"/>
    <col min="8709" max="8709" width="56.00390625" style="123" customWidth="1"/>
    <col min="8710" max="8710" width="21.375" style="123" customWidth="1"/>
    <col min="8711" max="8711" width="19.875" style="123" customWidth="1"/>
    <col min="8712" max="8712" width="23.875" style="123" customWidth="1"/>
    <col min="8713" max="8960" width="9.00390625" style="123" customWidth="1"/>
    <col min="8961" max="8961" width="59.875" style="123" customWidth="1"/>
    <col min="8962" max="8962" width="22.375" style="123" customWidth="1"/>
    <col min="8963" max="8963" width="19.375" style="123" customWidth="1"/>
    <col min="8964" max="8964" width="22.00390625" style="123" customWidth="1"/>
    <col min="8965" max="8965" width="56.00390625" style="123" customWidth="1"/>
    <col min="8966" max="8966" width="21.375" style="123" customWidth="1"/>
    <col min="8967" max="8967" width="19.875" style="123" customWidth="1"/>
    <col min="8968" max="8968" width="23.875" style="123" customWidth="1"/>
    <col min="8969" max="9216" width="9.00390625" style="123" customWidth="1"/>
    <col min="9217" max="9217" width="59.875" style="123" customWidth="1"/>
    <col min="9218" max="9218" width="22.375" style="123" customWidth="1"/>
    <col min="9219" max="9219" width="19.375" style="123" customWidth="1"/>
    <col min="9220" max="9220" width="22.00390625" style="123" customWidth="1"/>
    <col min="9221" max="9221" width="56.00390625" style="123" customWidth="1"/>
    <col min="9222" max="9222" width="21.375" style="123" customWidth="1"/>
    <col min="9223" max="9223" width="19.875" style="123" customWidth="1"/>
    <col min="9224" max="9224" width="23.875" style="123" customWidth="1"/>
    <col min="9225" max="9472" width="9.00390625" style="123" customWidth="1"/>
    <col min="9473" max="9473" width="59.875" style="123" customWidth="1"/>
    <col min="9474" max="9474" width="22.375" style="123" customWidth="1"/>
    <col min="9475" max="9475" width="19.375" style="123" customWidth="1"/>
    <col min="9476" max="9476" width="22.00390625" style="123" customWidth="1"/>
    <col min="9477" max="9477" width="56.00390625" style="123" customWidth="1"/>
    <col min="9478" max="9478" width="21.375" style="123" customWidth="1"/>
    <col min="9479" max="9479" width="19.875" style="123" customWidth="1"/>
    <col min="9480" max="9480" width="23.875" style="123" customWidth="1"/>
    <col min="9481" max="9728" width="9.00390625" style="123" customWidth="1"/>
    <col min="9729" max="9729" width="59.875" style="123" customWidth="1"/>
    <col min="9730" max="9730" width="22.375" style="123" customWidth="1"/>
    <col min="9731" max="9731" width="19.375" style="123" customWidth="1"/>
    <col min="9732" max="9732" width="22.00390625" style="123" customWidth="1"/>
    <col min="9733" max="9733" width="56.00390625" style="123" customWidth="1"/>
    <col min="9734" max="9734" width="21.375" style="123" customWidth="1"/>
    <col min="9735" max="9735" width="19.875" style="123" customWidth="1"/>
    <col min="9736" max="9736" width="23.875" style="123" customWidth="1"/>
    <col min="9737" max="9984" width="9.00390625" style="123" customWidth="1"/>
    <col min="9985" max="9985" width="59.875" style="123" customWidth="1"/>
    <col min="9986" max="9986" width="22.375" style="123" customWidth="1"/>
    <col min="9987" max="9987" width="19.375" style="123" customWidth="1"/>
    <col min="9988" max="9988" width="22.00390625" style="123" customWidth="1"/>
    <col min="9989" max="9989" width="56.00390625" style="123" customWidth="1"/>
    <col min="9990" max="9990" width="21.375" style="123" customWidth="1"/>
    <col min="9991" max="9991" width="19.875" style="123" customWidth="1"/>
    <col min="9992" max="9992" width="23.875" style="123" customWidth="1"/>
    <col min="9993" max="10240" width="9.00390625" style="123" customWidth="1"/>
    <col min="10241" max="10241" width="59.875" style="123" customWidth="1"/>
    <col min="10242" max="10242" width="22.375" style="123" customWidth="1"/>
    <col min="10243" max="10243" width="19.375" style="123" customWidth="1"/>
    <col min="10244" max="10244" width="22.00390625" style="123" customWidth="1"/>
    <col min="10245" max="10245" width="56.00390625" style="123" customWidth="1"/>
    <col min="10246" max="10246" width="21.375" style="123" customWidth="1"/>
    <col min="10247" max="10247" width="19.875" style="123" customWidth="1"/>
    <col min="10248" max="10248" width="23.875" style="123" customWidth="1"/>
    <col min="10249" max="10496" width="9.00390625" style="123" customWidth="1"/>
    <col min="10497" max="10497" width="59.875" style="123" customWidth="1"/>
    <col min="10498" max="10498" width="22.375" style="123" customWidth="1"/>
    <col min="10499" max="10499" width="19.375" style="123" customWidth="1"/>
    <col min="10500" max="10500" width="22.00390625" style="123" customWidth="1"/>
    <col min="10501" max="10501" width="56.00390625" style="123" customWidth="1"/>
    <col min="10502" max="10502" width="21.375" style="123" customWidth="1"/>
    <col min="10503" max="10503" width="19.875" style="123" customWidth="1"/>
    <col min="10504" max="10504" width="23.875" style="123" customWidth="1"/>
    <col min="10505" max="10752" width="9.00390625" style="123" customWidth="1"/>
    <col min="10753" max="10753" width="59.875" style="123" customWidth="1"/>
    <col min="10754" max="10754" width="22.375" style="123" customWidth="1"/>
    <col min="10755" max="10755" width="19.375" style="123" customWidth="1"/>
    <col min="10756" max="10756" width="22.00390625" style="123" customWidth="1"/>
    <col min="10757" max="10757" width="56.00390625" style="123" customWidth="1"/>
    <col min="10758" max="10758" width="21.375" style="123" customWidth="1"/>
    <col min="10759" max="10759" width="19.875" style="123" customWidth="1"/>
    <col min="10760" max="10760" width="23.875" style="123" customWidth="1"/>
    <col min="10761" max="11008" width="9.00390625" style="123" customWidth="1"/>
    <col min="11009" max="11009" width="59.875" style="123" customWidth="1"/>
    <col min="11010" max="11010" width="22.375" style="123" customWidth="1"/>
    <col min="11011" max="11011" width="19.375" style="123" customWidth="1"/>
    <col min="11012" max="11012" width="22.00390625" style="123" customWidth="1"/>
    <col min="11013" max="11013" width="56.00390625" style="123" customWidth="1"/>
    <col min="11014" max="11014" width="21.375" style="123" customWidth="1"/>
    <col min="11015" max="11015" width="19.875" style="123" customWidth="1"/>
    <col min="11016" max="11016" width="23.875" style="123" customWidth="1"/>
    <col min="11017" max="11264" width="9.00390625" style="123" customWidth="1"/>
    <col min="11265" max="11265" width="59.875" style="123" customWidth="1"/>
    <col min="11266" max="11266" width="22.375" style="123" customWidth="1"/>
    <col min="11267" max="11267" width="19.375" style="123" customWidth="1"/>
    <col min="11268" max="11268" width="22.00390625" style="123" customWidth="1"/>
    <col min="11269" max="11269" width="56.00390625" style="123" customWidth="1"/>
    <col min="11270" max="11270" width="21.375" style="123" customWidth="1"/>
    <col min="11271" max="11271" width="19.875" style="123" customWidth="1"/>
    <col min="11272" max="11272" width="23.875" style="123" customWidth="1"/>
    <col min="11273" max="11520" width="9.00390625" style="123" customWidth="1"/>
    <col min="11521" max="11521" width="59.875" style="123" customWidth="1"/>
    <col min="11522" max="11522" width="22.375" style="123" customWidth="1"/>
    <col min="11523" max="11523" width="19.375" style="123" customWidth="1"/>
    <col min="11524" max="11524" width="22.00390625" style="123" customWidth="1"/>
    <col min="11525" max="11525" width="56.00390625" style="123" customWidth="1"/>
    <col min="11526" max="11526" width="21.375" style="123" customWidth="1"/>
    <col min="11527" max="11527" width="19.875" style="123" customWidth="1"/>
    <col min="11528" max="11528" width="23.875" style="123" customWidth="1"/>
    <col min="11529" max="11776" width="9.00390625" style="123" customWidth="1"/>
    <col min="11777" max="11777" width="59.875" style="123" customWidth="1"/>
    <col min="11778" max="11778" width="22.375" style="123" customWidth="1"/>
    <col min="11779" max="11779" width="19.375" style="123" customWidth="1"/>
    <col min="11780" max="11780" width="22.00390625" style="123" customWidth="1"/>
    <col min="11781" max="11781" width="56.00390625" style="123" customWidth="1"/>
    <col min="11782" max="11782" width="21.375" style="123" customWidth="1"/>
    <col min="11783" max="11783" width="19.875" style="123" customWidth="1"/>
    <col min="11784" max="11784" width="23.875" style="123" customWidth="1"/>
    <col min="11785" max="12032" width="9.00390625" style="123" customWidth="1"/>
    <col min="12033" max="12033" width="59.875" style="123" customWidth="1"/>
    <col min="12034" max="12034" width="22.375" style="123" customWidth="1"/>
    <col min="12035" max="12035" width="19.375" style="123" customWidth="1"/>
    <col min="12036" max="12036" width="22.00390625" style="123" customWidth="1"/>
    <col min="12037" max="12037" width="56.00390625" style="123" customWidth="1"/>
    <col min="12038" max="12038" width="21.375" style="123" customWidth="1"/>
    <col min="12039" max="12039" width="19.875" style="123" customWidth="1"/>
    <col min="12040" max="12040" width="23.875" style="123" customWidth="1"/>
    <col min="12041" max="12288" width="9.00390625" style="123" customWidth="1"/>
    <col min="12289" max="12289" width="59.875" style="123" customWidth="1"/>
    <col min="12290" max="12290" width="22.375" style="123" customWidth="1"/>
    <col min="12291" max="12291" width="19.375" style="123" customWidth="1"/>
    <col min="12292" max="12292" width="22.00390625" style="123" customWidth="1"/>
    <col min="12293" max="12293" width="56.00390625" style="123" customWidth="1"/>
    <col min="12294" max="12294" width="21.375" style="123" customWidth="1"/>
    <col min="12295" max="12295" width="19.875" style="123" customWidth="1"/>
    <col min="12296" max="12296" width="23.875" style="123" customWidth="1"/>
    <col min="12297" max="12544" width="9.00390625" style="123" customWidth="1"/>
    <col min="12545" max="12545" width="59.875" style="123" customWidth="1"/>
    <col min="12546" max="12546" width="22.375" style="123" customWidth="1"/>
    <col min="12547" max="12547" width="19.375" style="123" customWidth="1"/>
    <col min="12548" max="12548" width="22.00390625" style="123" customWidth="1"/>
    <col min="12549" max="12549" width="56.00390625" style="123" customWidth="1"/>
    <col min="12550" max="12550" width="21.375" style="123" customWidth="1"/>
    <col min="12551" max="12551" width="19.875" style="123" customWidth="1"/>
    <col min="12552" max="12552" width="23.875" style="123" customWidth="1"/>
    <col min="12553" max="12800" width="9.00390625" style="123" customWidth="1"/>
    <col min="12801" max="12801" width="59.875" style="123" customWidth="1"/>
    <col min="12802" max="12802" width="22.375" style="123" customWidth="1"/>
    <col min="12803" max="12803" width="19.375" style="123" customWidth="1"/>
    <col min="12804" max="12804" width="22.00390625" style="123" customWidth="1"/>
    <col min="12805" max="12805" width="56.00390625" style="123" customWidth="1"/>
    <col min="12806" max="12806" width="21.375" style="123" customWidth="1"/>
    <col min="12807" max="12807" width="19.875" style="123" customWidth="1"/>
    <col min="12808" max="12808" width="23.875" style="123" customWidth="1"/>
    <col min="12809" max="13056" width="9.00390625" style="123" customWidth="1"/>
    <col min="13057" max="13057" width="59.875" style="123" customWidth="1"/>
    <col min="13058" max="13058" width="22.375" style="123" customWidth="1"/>
    <col min="13059" max="13059" width="19.375" style="123" customWidth="1"/>
    <col min="13060" max="13060" width="22.00390625" style="123" customWidth="1"/>
    <col min="13061" max="13061" width="56.00390625" style="123" customWidth="1"/>
    <col min="13062" max="13062" width="21.375" style="123" customWidth="1"/>
    <col min="13063" max="13063" width="19.875" style="123" customWidth="1"/>
    <col min="13064" max="13064" width="23.875" style="123" customWidth="1"/>
    <col min="13065" max="13312" width="9.00390625" style="123" customWidth="1"/>
    <col min="13313" max="13313" width="59.875" style="123" customWidth="1"/>
    <col min="13314" max="13314" width="22.375" style="123" customWidth="1"/>
    <col min="13315" max="13315" width="19.375" style="123" customWidth="1"/>
    <col min="13316" max="13316" width="22.00390625" style="123" customWidth="1"/>
    <col min="13317" max="13317" width="56.00390625" style="123" customWidth="1"/>
    <col min="13318" max="13318" width="21.375" style="123" customWidth="1"/>
    <col min="13319" max="13319" width="19.875" style="123" customWidth="1"/>
    <col min="13320" max="13320" width="23.875" style="123" customWidth="1"/>
    <col min="13321" max="13568" width="9.00390625" style="123" customWidth="1"/>
    <col min="13569" max="13569" width="59.875" style="123" customWidth="1"/>
    <col min="13570" max="13570" width="22.375" style="123" customWidth="1"/>
    <col min="13571" max="13571" width="19.375" style="123" customWidth="1"/>
    <col min="13572" max="13572" width="22.00390625" style="123" customWidth="1"/>
    <col min="13573" max="13573" width="56.00390625" style="123" customWidth="1"/>
    <col min="13574" max="13574" width="21.375" style="123" customWidth="1"/>
    <col min="13575" max="13575" width="19.875" style="123" customWidth="1"/>
    <col min="13576" max="13576" width="23.875" style="123" customWidth="1"/>
    <col min="13577" max="13824" width="9.00390625" style="123" customWidth="1"/>
    <col min="13825" max="13825" width="59.875" style="123" customWidth="1"/>
    <col min="13826" max="13826" width="22.375" style="123" customWidth="1"/>
    <col min="13827" max="13827" width="19.375" style="123" customWidth="1"/>
    <col min="13828" max="13828" width="22.00390625" style="123" customWidth="1"/>
    <col min="13829" max="13829" width="56.00390625" style="123" customWidth="1"/>
    <col min="13830" max="13830" width="21.375" style="123" customWidth="1"/>
    <col min="13831" max="13831" width="19.875" style="123" customWidth="1"/>
    <col min="13832" max="13832" width="23.875" style="123" customWidth="1"/>
    <col min="13833" max="14080" width="9.00390625" style="123" customWidth="1"/>
    <col min="14081" max="14081" width="59.875" style="123" customWidth="1"/>
    <col min="14082" max="14082" width="22.375" style="123" customWidth="1"/>
    <col min="14083" max="14083" width="19.375" style="123" customWidth="1"/>
    <col min="14084" max="14084" width="22.00390625" style="123" customWidth="1"/>
    <col min="14085" max="14085" width="56.00390625" style="123" customWidth="1"/>
    <col min="14086" max="14086" width="21.375" style="123" customWidth="1"/>
    <col min="14087" max="14087" width="19.875" style="123" customWidth="1"/>
    <col min="14088" max="14088" width="23.875" style="123" customWidth="1"/>
    <col min="14089" max="14336" width="9.00390625" style="123" customWidth="1"/>
    <col min="14337" max="14337" width="59.875" style="123" customWidth="1"/>
    <col min="14338" max="14338" width="22.375" style="123" customWidth="1"/>
    <col min="14339" max="14339" width="19.375" style="123" customWidth="1"/>
    <col min="14340" max="14340" width="22.00390625" style="123" customWidth="1"/>
    <col min="14341" max="14341" width="56.00390625" style="123" customWidth="1"/>
    <col min="14342" max="14342" width="21.375" style="123" customWidth="1"/>
    <col min="14343" max="14343" width="19.875" style="123" customWidth="1"/>
    <col min="14344" max="14344" width="23.875" style="123" customWidth="1"/>
    <col min="14345" max="14592" width="9.00390625" style="123" customWidth="1"/>
    <col min="14593" max="14593" width="59.875" style="123" customWidth="1"/>
    <col min="14594" max="14594" width="22.375" style="123" customWidth="1"/>
    <col min="14595" max="14595" width="19.375" style="123" customWidth="1"/>
    <col min="14596" max="14596" width="22.00390625" style="123" customWidth="1"/>
    <col min="14597" max="14597" width="56.00390625" style="123" customWidth="1"/>
    <col min="14598" max="14598" width="21.375" style="123" customWidth="1"/>
    <col min="14599" max="14599" width="19.875" style="123" customWidth="1"/>
    <col min="14600" max="14600" width="23.875" style="123" customWidth="1"/>
    <col min="14601" max="14848" width="9.00390625" style="123" customWidth="1"/>
    <col min="14849" max="14849" width="59.875" style="123" customWidth="1"/>
    <col min="14850" max="14850" width="22.375" style="123" customWidth="1"/>
    <col min="14851" max="14851" width="19.375" style="123" customWidth="1"/>
    <col min="14852" max="14852" width="22.00390625" style="123" customWidth="1"/>
    <col min="14853" max="14853" width="56.00390625" style="123" customWidth="1"/>
    <col min="14854" max="14854" width="21.375" style="123" customWidth="1"/>
    <col min="14855" max="14855" width="19.875" style="123" customWidth="1"/>
    <col min="14856" max="14856" width="23.875" style="123" customWidth="1"/>
    <col min="14857" max="15104" width="9.00390625" style="123" customWidth="1"/>
    <col min="15105" max="15105" width="59.875" style="123" customWidth="1"/>
    <col min="15106" max="15106" width="22.375" style="123" customWidth="1"/>
    <col min="15107" max="15107" width="19.375" style="123" customWidth="1"/>
    <col min="15108" max="15108" width="22.00390625" style="123" customWidth="1"/>
    <col min="15109" max="15109" width="56.00390625" style="123" customWidth="1"/>
    <col min="15110" max="15110" width="21.375" style="123" customWidth="1"/>
    <col min="15111" max="15111" width="19.875" style="123" customWidth="1"/>
    <col min="15112" max="15112" width="23.875" style="123" customWidth="1"/>
    <col min="15113" max="15360" width="9.00390625" style="123" customWidth="1"/>
    <col min="15361" max="15361" width="59.875" style="123" customWidth="1"/>
    <col min="15362" max="15362" width="22.375" style="123" customWidth="1"/>
    <col min="15363" max="15363" width="19.375" style="123" customWidth="1"/>
    <col min="15364" max="15364" width="22.00390625" style="123" customWidth="1"/>
    <col min="15365" max="15365" width="56.00390625" style="123" customWidth="1"/>
    <col min="15366" max="15366" width="21.375" style="123" customWidth="1"/>
    <col min="15367" max="15367" width="19.875" style="123" customWidth="1"/>
    <col min="15368" max="15368" width="23.875" style="123" customWidth="1"/>
    <col min="15369" max="15616" width="9.00390625" style="123" customWidth="1"/>
    <col min="15617" max="15617" width="59.875" style="123" customWidth="1"/>
    <col min="15618" max="15618" width="22.375" style="123" customWidth="1"/>
    <col min="15619" max="15619" width="19.375" style="123" customWidth="1"/>
    <col min="15620" max="15620" width="22.00390625" style="123" customWidth="1"/>
    <col min="15621" max="15621" width="56.00390625" style="123" customWidth="1"/>
    <col min="15622" max="15622" width="21.375" style="123" customWidth="1"/>
    <col min="15623" max="15623" width="19.875" style="123" customWidth="1"/>
    <col min="15624" max="15624" width="23.875" style="123" customWidth="1"/>
    <col min="15625" max="15872" width="9.00390625" style="123" customWidth="1"/>
    <col min="15873" max="15873" width="59.875" style="123" customWidth="1"/>
    <col min="15874" max="15874" width="22.375" style="123" customWidth="1"/>
    <col min="15875" max="15875" width="19.375" style="123" customWidth="1"/>
    <col min="15876" max="15876" width="22.00390625" style="123" customWidth="1"/>
    <col min="15877" max="15877" width="56.00390625" style="123" customWidth="1"/>
    <col min="15878" max="15878" width="21.375" style="123" customWidth="1"/>
    <col min="15879" max="15879" width="19.875" style="123" customWidth="1"/>
    <col min="15880" max="15880" width="23.875" style="123" customWidth="1"/>
    <col min="15881" max="16128" width="9.00390625" style="123" customWidth="1"/>
    <col min="16129" max="16129" width="59.875" style="123" customWidth="1"/>
    <col min="16130" max="16130" width="22.375" style="123" customWidth="1"/>
    <col min="16131" max="16131" width="19.375" style="123" customWidth="1"/>
    <col min="16132" max="16132" width="22.00390625" style="123" customWidth="1"/>
    <col min="16133" max="16133" width="56.00390625" style="123" customWidth="1"/>
    <col min="16134" max="16134" width="21.375" style="123" customWidth="1"/>
    <col min="16135" max="16135" width="19.875" style="123" customWidth="1"/>
    <col min="16136" max="16136" width="23.875" style="123" customWidth="1"/>
    <col min="16137" max="16359" width="9.00390625" style="123" customWidth="1"/>
    <col min="16360" max="16384" width="9.00390625" style="123" customWidth="1"/>
  </cols>
  <sheetData>
    <row r="1" spans="1:5" ht="18.75">
      <c r="A1" s="46" t="s">
        <v>3</v>
      </c>
      <c r="E1" s="122"/>
    </row>
    <row r="2" spans="1:8" s="112" customFormat="1" ht="21">
      <c r="A2" s="124" t="s">
        <v>4</v>
      </c>
      <c r="B2" s="124"/>
      <c r="C2" s="124"/>
      <c r="D2" s="124"/>
      <c r="E2" s="124"/>
      <c r="F2" s="124"/>
      <c r="G2" s="124"/>
      <c r="H2" s="124"/>
    </row>
    <row r="3" spans="1:8" s="113" customFormat="1" ht="14.25">
      <c r="A3" s="125"/>
      <c r="B3" s="126"/>
      <c r="C3" s="126"/>
      <c r="D3" s="126"/>
      <c r="H3" s="149" t="s">
        <v>5</v>
      </c>
    </row>
    <row r="4" spans="1:231" s="114" customFormat="1" ht="14.25">
      <c r="A4" s="127" t="s">
        <v>6</v>
      </c>
      <c r="B4" s="128"/>
      <c r="C4" s="128"/>
      <c r="D4" s="129"/>
      <c r="E4" s="150" t="s">
        <v>7</v>
      </c>
      <c r="F4" s="150"/>
      <c r="G4" s="150"/>
      <c r="H4" s="15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</row>
    <row r="5" spans="1:231" s="115" customFormat="1" ht="14.25">
      <c r="A5" s="130" t="s">
        <v>8</v>
      </c>
      <c r="B5" s="51" t="s">
        <v>9</v>
      </c>
      <c r="C5" s="51" t="s">
        <v>10</v>
      </c>
      <c r="D5" s="51" t="s">
        <v>11</v>
      </c>
      <c r="E5" s="151" t="s">
        <v>12</v>
      </c>
      <c r="F5" s="51" t="s">
        <v>9</v>
      </c>
      <c r="G5" s="51" t="s">
        <v>10</v>
      </c>
      <c r="H5" s="51" t="s">
        <v>11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</row>
    <row r="6" spans="1:231" s="115" customFormat="1" ht="14.25">
      <c r="A6" s="130" t="s">
        <v>13</v>
      </c>
      <c r="B6" s="51">
        <v>1</v>
      </c>
      <c r="C6" s="51">
        <v>2</v>
      </c>
      <c r="D6" s="51">
        <v>3</v>
      </c>
      <c r="E6" s="151" t="s">
        <v>13</v>
      </c>
      <c r="F6" s="51">
        <v>4</v>
      </c>
      <c r="G6" s="51">
        <v>5</v>
      </c>
      <c r="H6" s="51">
        <v>6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</row>
    <row r="7" spans="1:231" s="115" customFormat="1" ht="14.25">
      <c r="A7" s="131" t="s">
        <v>14</v>
      </c>
      <c r="B7" s="132">
        <v>2612655</v>
      </c>
      <c r="C7" s="132">
        <v>0</v>
      </c>
      <c r="D7" s="132">
        <v>2612655</v>
      </c>
      <c r="E7" s="131" t="s">
        <v>15</v>
      </c>
      <c r="F7" s="152">
        <v>3777286</v>
      </c>
      <c r="G7" s="152">
        <v>65000</v>
      </c>
      <c r="H7" s="152">
        <v>3842286</v>
      </c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</row>
    <row r="8" spans="1:231" s="116" customFormat="1" ht="14.25">
      <c r="A8" s="133" t="s">
        <v>16</v>
      </c>
      <c r="B8" s="134">
        <v>2328563</v>
      </c>
      <c r="C8" s="135">
        <v>0</v>
      </c>
      <c r="D8" s="135">
        <v>2328563</v>
      </c>
      <c r="E8" s="153" t="s">
        <v>17</v>
      </c>
      <c r="F8" s="135">
        <v>405866</v>
      </c>
      <c r="G8" s="154"/>
      <c r="H8" s="135">
        <v>405866</v>
      </c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</row>
    <row r="9" spans="1:231" s="116" customFormat="1" ht="14.25">
      <c r="A9" s="136" t="s">
        <v>18</v>
      </c>
      <c r="B9" s="134">
        <v>920000</v>
      </c>
      <c r="C9" s="135"/>
      <c r="D9" s="135">
        <v>920000</v>
      </c>
      <c r="E9" s="153" t="s">
        <v>19</v>
      </c>
      <c r="F9" s="135">
        <v>11660</v>
      </c>
      <c r="G9" s="154"/>
      <c r="H9" s="135">
        <v>11660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</row>
    <row r="10" spans="1:231" s="116" customFormat="1" ht="14.25">
      <c r="A10" s="136" t="s">
        <v>20</v>
      </c>
      <c r="B10" s="134"/>
      <c r="C10" s="135"/>
      <c r="D10" s="135">
        <v>0</v>
      </c>
      <c r="E10" s="153" t="s">
        <v>21</v>
      </c>
      <c r="F10" s="135">
        <v>14890</v>
      </c>
      <c r="G10" s="135"/>
      <c r="H10" s="135">
        <v>14890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</row>
    <row r="11" spans="1:231" s="116" customFormat="1" ht="14.25">
      <c r="A11" s="136" t="s">
        <v>22</v>
      </c>
      <c r="B11" s="134">
        <v>380000</v>
      </c>
      <c r="C11" s="135"/>
      <c r="D11" s="135">
        <v>380000</v>
      </c>
      <c r="E11" s="153" t="s">
        <v>23</v>
      </c>
      <c r="F11" s="135">
        <v>380157</v>
      </c>
      <c r="G11" s="135"/>
      <c r="H11" s="135">
        <v>380157</v>
      </c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</row>
    <row r="12" spans="1:231" s="116" customFormat="1" ht="14.25">
      <c r="A12" s="136" t="s">
        <v>24</v>
      </c>
      <c r="B12" s="134">
        <v>130000</v>
      </c>
      <c r="C12" s="135"/>
      <c r="D12" s="135">
        <v>130000</v>
      </c>
      <c r="E12" s="153" t="s">
        <v>25</v>
      </c>
      <c r="F12" s="135">
        <v>428786</v>
      </c>
      <c r="G12" s="135">
        <v>25000</v>
      </c>
      <c r="H12" s="135">
        <v>453786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</row>
    <row r="13" spans="1:231" s="116" customFormat="1" ht="14.25">
      <c r="A13" s="136" t="s">
        <v>26</v>
      </c>
      <c r="B13" s="134">
        <v>129000</v>
      </c>
      <c r="C13" s="135"/>
      <c r="D13" s="135">
        <v>129000</v>
      </c>
      <c r="E13" s="153" t="s">
        <v>27</v>
      </c>
      <c r="F13" s="135">
        <v>73868</v>
      </c>
      <c r="G13" s="135"/>
      <c r="H13" s="135">
        <v>73868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</row>
    <row r="14" spans="1:231" s="116" customFormat="1" ht="14.25">
      <c r="A14" s="136" t="s">
        <v>28</v>
      </c>
      <c r="B14" s="134">
        <v>90000</v>
      </c>
      <c r="C14" s="135"/>
      <c r="D14" s="135">
        <v>90000</v>
      </c>
      <c r="E14" s="153" t="s">
        <v>29</v>
      </c>
      <c r="F14" s="135">
        <v>92331</v>
      </c>
      <c r="G14" s="135">
        <v>4000</v>
      </c>
      <c r="H14" s="135">
        <v>96331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</row>
    <row r="15" spans="1:231" s="116" customFormat="1" ht="14.25">
      <c r="A15" s="136" t="s">
        <v>30</v>
      </c>
      <c r="B15" s="134">
        <v>396051</v>
      </c>
      <c r="C15" s="135"/>
      <c r="D15" s="135">
        <v>396051</v>
      </c>
      <c r="E15" s="153" t="s">
        <v>31</v>
      </c>
      <c r="F15" s="135">
        <v>697807</v>
      </c>
      <c r="G15" s="135"/>
      <c r="H15" s="135">
        <v>697807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</row>
    <row r="16" spans="1:231" s="116" customFormat="1" ht="14.25">
      <c r="A16" s="136" t="s">
        <v>32</v>
      </c>
      <c r="B16" s="134">
        <v>157422</v>
      </c>
      <c r="C16" s="135"/>
      <c r="D16" s="135">
        <v>157422</v>
      </c>
      <c r="E16" s="153" t="s">
        <v>33</v>
      </c>
      <c r="F16" s="135">
        <v>237805</v>
      </c>
      <c r="G16" s="135">
        <v>11000</v>
      </c>
      <c r="H16" s="135">
        <v>248805</v>
      </c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</row>
    <row r="17" spans="1:231" s="116" customFormat="1" ht="14.25">
      <c r="A17" s="136" t="s">
        <v>34</v>
      </c>
      <c r="B17" s="134">
        <v>126090</v>
      </c>
      <c r="C17" s="135"/>
      <c r="D17" s="135">
        <v>126090</v>
      </c>
      <c r="E17" s="153" t="s">
        <v>35</v>
      </c>
      <c r="F17" s="135">
        <v>32210</v>
      </c>
      <c r="G17" s="135"/>
      <c r="H17" s="135">
        <v>32210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</row>
    <row r="18" spans="1:231" s="116" customFormat="1" ht="14.25">
      <c r="A18" s="133" t="s">
        <v>36</v>
      </c>
      <c r="B18" s="134">
        <v>284092</v>
      </c>
      <c r="C18" s="135">
        <v>0</v>
      </c>
      <c r="D18" s="135">
        <v>284092</v>
      </c>
      <c r="E18" s="153" t="s">
        <v>37</v>
      </c>
      <c r="F18" s="135">
        <v>6926</v>
      </c>
      <c r="G18" s="135"/>
      <c r="H18" s="135">
        <v>6926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</row>
    <row r="19" spans="1:231" s="116" customFormat="1" ht="14.25">
      <c r="A19" s="136" t="s">
        <v>38</v>
      </c>
      <c r="B19" s="134">
        <v>117724</v>
      </c>
      <c r="C19" s="135"/>
      <c r="D19" s="135">
        <v>117724</v>
      </c>
      <c r="E19" s="153" t="s">
        <v>39</v>
      </c>
      <c r="F19" s="135">
        <v>254202</v>
      </c>
      <c r="G19" s="135"/>
      <c r="H19" s="135">
        <v>254202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</row>
    <row r="20" spans="1:231" s="116" customFormat="1" ht="14.25">
      <c r="A20" s="136" t="s">
        <v>40</v>
      </c>
      <c r="B20" s="134">
        <v>62428</v>
      </c>
      <c r="C20" s="135"/>
      <c r="D20" s="135">
        <v>62428</v>
      </c>
      <c r="E20" s="153" t="s">
        <v>41</v>
      </c>
      <c r="F20" s="135">
        <v>409013</v>
      </c>
      <c r="G20" s="135">
        <v>25000</v>
      </c>
      <c r="H20" s="135">
        <v>434013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</row>
    <row r="21" spans="1:231" s="116" customFormat="1" ht="14.25">
      <c r="A21" s="136" t="s">
        <v>42</v>
      </c>
      <c r="B21" s="134">
        <v>23926</v>
      </c>
      <c r="C21" s="135"/>
      <c r="D21" s="135">
        <v>23926</v>
      </c>
      <c r="E21" s="153" t="s">
        <v>43</v>
      </c>
      <c r="F21" s="135">
        <v>60111</v>
      </c>
      <c r="G21" s="154"/>
      <c r="H21" s="135">
        <v>60111</v>
      </c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</row>
    <row r="22" spans="1:231" s="116" customFormat="1" ht="14.25">
      <c r="A22" s="136" t="s">
        <v>44</v>
      </c>
      <c r="B22" s="134"/>
      <c r="C22" s="135"/>
      <c r="D22" s="135">
        <v>0</v>
      </c>
      <c r="E22" s="153" t="s">
        <v>45</v>
      </c>
      <c r="F22" s="135">
        <v>30376</v>
      </c>
      <c r="G22" s="154"/>
      <c r="H22" s="135">
        <v>30376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</row>
    <row r="23" spans="1:231" s="116" customFormat="1" ht="14.25">
      <c r="A23" s="136" t="s">
        <v>46</v>
      </c>
      <c r="B23" s="134">
        <v>71360</v>
      </c>
      <c r="C23" s="135"/>
      <c r="D23" s="135">
        <v>71360</v>
      </c>
      <c r="E23" s="153" t="s">
        <v>47</v>
      </c>
      <c r="F23" s="135">
        <v>285</v>
      </c>
      <c r="G23" s="154"/>
      <c r="H23" s="135">
        <v>285</v>
      </c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</row>
    <row r="24" spans="1:231" s="116" customFormat="1" ht="14.25">
      <c r="A24" s="136" t="s">
        <v>48</v>
      </c>
      <c r="B24" s="134">
        <v>8654</v>
      </c>
      <c r="C24" s="135"/>
      <c r="D24" s="135">
        <v>8654</v>
      </c>
      <c r="E24" s="153" t="s">
        <v>49</v>
      </c>
      <c r="F24" s="135">
        <v>28712</v>
      </c>
      <c r="G24" s="154"/>
      <c r="H24" s="135">
        <v>28712</v>
      </c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</row>
    <row r="25" spans="1:231" s="116" customFormat="1" ht="14.25">
      <c r="A25" s="136"/>
      <c r="B25" s="136"/>
      <c r="C25" s="136"/>
      <c r="D25" s="136"/>
      <c r="E25" s="153" t="s">
        <v>50</v>
      </c>
      <c r="F25" s="135">
        <v>62182</v>
      </c>
      <c r="G25" s="154"/>
      <c r="H25" s="135">
        <v>62182</v>
      </c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</row>
    <row r="26" spans="1:231" s="116" customFormat="1" ht="14.25">
      <c r="A26" s="136"/>
      <c r="B26" s="136"/>
      <c r="C26" s="136"/>
      <c r="D26" s="136">
        <v>0</v>
      </c>
      <c r="E26" s="153" t="s">
        <v>51</v>
      </c>
      <c r="F26" s="135">
        <v>3270</v>
      </c>
      <c r="G26" s="154"/>
      <c r="H26" s="135">
        <v>3270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</row>
    <row r="27" spans="1:231" s="116" customFormat="1" ht="14.25">
      <c r="A27" s="136"/>
      <c r="B27" s="136"/>
      <c r="C27" s="136"/>
      <c r="D27" s="136">
        <v>0</v>
      </c>
      <c r="E27" s="153" t="s">
        <v>52</v>
      </c>
      <c r="F27" s="135">
        <v>200000</v>
      </c>
      <c r="G27" s="154"/>
      <c r="H27" s="135">
        <v>200000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</row>
    <row r="28" spans="1:231" s="116" customFormat="1" ht="14.25">
      <c r="A28" s="136"/>
      <c r="B28" s="135"/>
      <c r="C28" s="135"/>
      <c r="D28" s="135">
        <v>0</v>
      </c>
      <c r="E28" s="153" t="s">
        <v>53</v>
      </c>
      <c r="F28" s="135">
        <v>293095</v>
      </c>
      <c r="G28" s="154"/>
      <c r="H28" s="135">
        <v>293095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</row>
    <row r="29" spans="1:231" s="115" customFormat="1" ht="14.25">
      <c r="A29" s="136"/>
      <c r="B29" s="135"/>
      <c r="C29" s="135"/>
      <c r="D29" s="135">
        <v>0</v>
      </c>
      <c r="E29" s="153" t="s">
        <v>54</v>
      </c>
      <c r="F29" s="135">
        <v>53734</v>
      </c>
      <c r="G29" s="154"/>
      <c r="H29" s="135">
        <v>53734</v>
      </c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</row>
    <row r="30" spans="1:231" s="117" customFormat="1" ht="14.25">
      <c r="A30" s="137" t="s">
        <v>55</v>
      </c>
      <c r="B30" s="138">
        <v>2480113</v>
      </c>
      <c r="C30" s="138">
        <v>1150000</v>
      </c>
      <c r="D30" s="138">
        <v>3630113</v>
      </c>
      <c r="E30" s="137" t="s">
        <v>56</v>
      </c>
      <c r="F30" s="138">
        <v>939758</v>
      </c>
      <c r="G30" s="138">
        <v>0</v>
      </c>
      <c r="H30" s="138">
        <v>939758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</row>
    <row r="31" spans="1:231" s="116" customFormat="1" ht="14.25">
      <c r="A31" s="139" t="s">
        <v>57</v>
      </c>
      <c r="B31" s="140">
        <v>2480113</v>
      </c>
      <c r="C31" s="140">
        <v>1150000</v>
      </c>
      <c r="D31" s="135">
        <v>3630113</v>
      </c>
      <c r="E31" s="153" t="s">
        <v>58</v>
      </c>
      <c r="F31" s="135">
        <v>149164</v>
      </c>
      <c r="G31" s="154"/>
      <c r="H31" s="135">
        <v>149164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</row>
    <row r="32" spans="1:231" s="116" customFormat="1" ht="14.25">
      <c r="A32" s="141" t="s">
        <v>59</v>
      </c>
      <c r="B32" s="142"/>
      <c r="C32" s="142"/>
      <c r="D32" s="135">
        <v>0</v>
      </c>
      <c r="E32" s="155" t="s">
        <v>60</v>
      </c>
      <c r="F32" s="156">
        <v>790594</v>
      </c>
      <c r="G32" s="154"/>
      <c r="H32" s="135">
        <v>790594</v>
      </c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</row>
    <row r="33" spans="1:231" s="116" customFormat="1" ht="14.25">
      <c r="A33" s="137" t="s">
        <v>61</v>
      </c>
      <c r="B33" s="132">
        <v>8095419</v>
      </c>
      <c r="C33" s="132">
        <v>0</v>
      </c>
      <c r="D33" s="132">
        <v>8095419</v>
      </c>
      <c r="E33" s="157" t="s">
        <v>62</v>
      </c>
      <c r="F33" s="158">
        <v>8471143</v>
      </c>
      <c r="G33" s="158">
        <v>1085000</v>
      </c>
      <c r="H33" s="158">
        <v>9556143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</row>
    <row r="34" spans="1:231" s="116" customFormat="1" ht="14.25">
      <c r="A34" s="143" t="s">
        <v>63</v>
      </c>
      <c r="B34" s="135">
        <v>5934689</v>
      </c>
      <c r="C34" s="135">
        <v>0</v>
      </c>
      <c r="D34" s="135">
        <v>5934689</v>
      </c>
      <c r="E34" s="143" t="s">
        <v>64</v>
      </c>
      <c r="F34" s="135">
        <v>6770433</v>
      </c>
      <c r="G34" s="135">
        <v>205000</v>
      </c>
      <c r="H34" s="135">
        <v>6975433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</row>
    <row r="35" spans="1:231" s="116" customFormat="1" ht="14.25">
      <c r="A35" s="144" t="s">
        <v>65</v>
      </c>
      <c r="B35" s="135">
        <v>950598</v>
      </c>
      <c r="C35" s="135">
        <v>0</v>
      </c>
      <c r="D35" s="135">
        <v>950598</v>
      </c>
      <c r="E35" s="148" t="s">
        <v>66</v>
      </c>
      <c r="F35" s="135">
        <v>496400</v>
      </c>
      <c r="G35" s="135">
        <v>0</v>
      </c>
      <c r="H35" s="135">
        <v>496400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</row>
    <row r="36" spans="1:231" s="116" customFormat="1" ht="20.25">
      <c r="A36" s="145" t="s">
        <v>67</v>
      </c>
      <c r="B36" s="135">
        <v>35576</v>
      </c>
      <c r="C36" s="146">
        <v>0</v>
      </c>
      <c r="D36" s="135">
        <v>35576</v>
      </c>
      <c r="E36" s="145" t="s">
        <v>68</v>
      </c>
      <c r="F36" s="135">
        <v>22706</v>
      </c>
      <c r="G36" s="154"/>
      <c r="H36" s="135">
        <v>22706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</row>
    <row r="37" spans="1:231" s="116" customFormat="1" ht="14.25">
      <c r="A37" s="147" t="s">
        <v>69</v>
      </c>
      <c r="B37" s="135">
        <v>94600</v>
      </c>
      <c r="C37" s="135"/>
      <c r="D37" s="135">
        <v>94600</v>
      </c>
      <c r="E37" s="145" t="s">
        <v>70</v>
      </c>
      <c r="F37" s="135">
        <v>74627</v>
      </c>
      <c r="G37" s="154"/>
      <c r="H37" s="135">
        <v>74627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</row>
    <row r="38" spans="1:231" s="116" customFormat="1" ht="14.25">
      <c r="A38" s="145" t="s">
        <v>71</v>
      </c>
      <c r="B38" s="135">
        <v>103122</v>
      </c>
      <c r="C38" s="135"/>
      <c r="D38" s="135">
        <v>103122</v>
      </c>
      <c r="E38" s="145" t="s">
        <v>72</v>
      </c>
      <c r="F38" s="135">
        <v>22995</v>
      </c>
      <c r="G38" s="135"/>
      <c r="H38" s="135">
        <v>22995</v>
      </c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</row>
    <row r="39" spans="1:231" s="116" customFormat="1" ht="14.25">
      <c r="A39" s="145" t="s">
        <v>73</v>
      </c>
      <c r="B39" s="135">
        <v>39900</v>
      </c>
      <c r="C39" s="135">
        <v>0</v>
      </c>
      <c r="D39" s="135">
        <v>39900</v>
      </c>
      <c r="E39" s="145" t="s">
        <v>74</v>
      </c>
      <c r="F39" s="135">
        <v>376072</v>
      </c>
      <c r="G39" s="135"/>
      <c r="H39" s="135">
        <v>376072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</row>
    <row r="40" spans="1:231" s="116" customFormat="1" ht="14.25">
      <c r="A40" s="145" t="s">
        <v>75</v>
      </c>
      <c r="B40" s="135">
        <v>677400</v>
      </c>
      <c r="C40" s="135">
        <v>0</v>
      </c>
      <c r="D40" s="135">
        <v>677400</v>
      </c>
      <c r="E40" s="148" t="s">
        <v>76</v>
      </c>
      <c r="F40" s="135">
        <v>4838637</v>
      </c>
      <c r="G40" s="135">
        <v>205000</v>
      </c>
      <c r="H40" s="135">
        <v>5043637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</row>
    <row r="41" spans="1:231" s="116" customFormat="1" ht="14.25">
      <c r="A41" s="144" t="s">
        <v>77</v>
      </c>
      <c r="B41" s="135">
        <v>4027192</v>
      </c>
      <c r="C41" s="135">
        <v>0</v>
      </c>
      <c r="D41" s="135">
        <v>4027192</v>
      </c>
      <c r="E41" s="145" t="s">
        <v>78</v>
      </c>
      <c r="F41" s="135">
        <v>510726</v>
      </c>
      <c r="G41" s="154"/>
      <c r="H41" s="135">
        <v>510726</v>
      </c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</row>
    <row r="42" spans="1:231" s="116" customFormat="1" ht="14.25">
      <c r="A42" s="145" t="s">
        <v>79</v>
      </c>
      <c r="B42" s="135">
        <v>17105</v>
      </c>
      <c r="C42" s="135"/>
      <c r="D42" s="135">
        <v>17105</v>
      </c>
      <c r="E42" s="145" t="s">
        <v>80</v>
      </c>
      <c r="F42" s="135">
        <v>1136926</v>
      </c>
      <c r="G42" s="154"/>
      <c r="H42" s="135">
        <v>1136926</v>
      </c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  <c r="GF42" s="160"/>
      <c r="GG42" s="160"/>
      <c r="GH42" s="160"/>
      <c r="GI42" s="160"/>
      <c r="GJ42" s="160"/>
      <c r="GK42" s="160"/>
      <c r="GL42" s="160"/>
      <c r="GM42" s="160"/>
      <c r="GN42" s="160"/>
      <c r="GO42" s="160"/>
      <c r="GP42" s="160"/>
      <c r="GQ42" s="160"/>
      <c r="GR42" s="160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</row>
    <row r="43" spans="1:231" s="116" customFormat="1" ht="14.25">
      <c r="A43" s="145" t="s">
        <v>81</v>
      </c>
      <c r="B43" s="135">
        <v>1794100</v>
      </c>
      <c r="C43" s="135"/>
      <c r="D43" s="135">
        <v>1794100</v>
      </c>
      <c r="E43" s="159" t="s">
        <v>82</v>
      </c>
      <c r="F43" s="135">
        <v>176806</v>
      </c>
      <c r="G43" s="154"/>
      <c r="H43" s="135">
        <v>176806</v>
      </c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  <c r="GF43" s="160"/>
      <c r="GG43" s="160"/>
      <c r="GH43" s="160"/>
      <c r="GI43" s="160"/>
      <c r="GJ43" s="160"/>
      <c r="GK43" s="160"/>
      <c r="GL43" s="160"/>
      <c r="GM43" s="160"/>
      <c r="GN43" s="160"/>
      <c r="GO43" s="160"/>
      <c r="GP43" s="160"/>
      <c r="GQ43" s="160"/>
      <c r="GR43" s="160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</row>
    <row r="44" spans="1:231" s="116" customFormat="1" ht="14.25">
      <c r="A44" s="147" t="s">
        <v>83</v>
      </c>
      <c r="B44" s="135">
        <v>121806</v>
      </c>
      <c r="C44" s="135"/>
      <c r="D44" s="135">
        <v>121806</v>
      </c>
      <c r="E44" s="145" t="s">
        <v>84</v>
      </c>
      <c r="F44" s="135">
        <v>1031571</v>
      </c>
      <c r="G44" s="154"/>
      <c r="H44" s="135">
        <v>1031571</v>
      </c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60"/>
      <c r="FV44" s="160"/>
      <c r="FW44" s="160"/>
      <c r="FX44" s="160"/>
      <c r="FY44" s="160"/>
      <c r="FZ44" s="160"/>
      <c r="GA44" s="160"/>
      <c r="GB44" s="160"/>
      <c r="GC44" s="160"/>
      <c r="GD44" s="160"/>
      <c r="GE44" s="160"/>
      <c r="GF44" s="160"/>
      <c r="GG44" s="160"/>
      <c r="GH44" s="160"/>
      <c r="GI44" s="160"/>
      <c r="GJ44" s="160"/>
      <c r="GK44" s="160"/>
      <c r="GL44" s="160"/>
      <c r="GM44" s="160"/>
      <c r="GN44" s="160"/>
      <c r="GO44" s="160"/>
      <c r="GP44" s="160"/>
      <c r="GQ44" s="160"/>
      <c r="GR44" s="160"/>
      <c r="GS44" s="160"/>
      <c r="GT44" s="160"/>
      <c r="GU44" s="160"/>
      <c r="GV44" s="160"/>
      <c r="GW44" s="160"/>
      <c r="GX44" s="160"/>
      <c r="GY44" s="160"/>
      <c r="GZ44" s="160"/>
      <c r="HA44" s="160"/>
      <c r="HB44" s="160"/>
      <c r="HC44" s="160"/>
      <c r="HD44" s="160"/>
      <c r="HE44" s="160"/>
      <c r="HF44" s="160"/>
      <c r="HG44" s="160"/>
      <c r="HH44" s="160"/>
      <c r="HI44" s="160"/>
      <c r="HJ44" s="160"/>
      <c r="HK44" s="160"/>
      <c r="HL44" s="160"/>
      <c r="HM44" s="160"/>
      <c r="HN44" s="160"/>
      <c r="HO44" s="160"/>
      <c r="HP44" s="160"/>
      <c r="HQ44" s="160"/>
      <c r="HR44" s="160"/>
      <c r="HS44" s="160"/>
      <c r="HT44" s="160"/>
      <c r="HU44" s="160"/>
      <c r="HV44" s="160"/>
      <c r="HW44" s="160"/>
    </row>
    <row r="45" spans="1:231" s="116" customFormat="1" ht="14.25">
      <c r="A45" s="147" t="s">
        <v>85</v>
      </c>
      <c r="B45" s="135">
        <v>237977</v>
      </c>
      <c r="C45" s="135"/>
      <c r="D45" s="135">
        <v>237977</v>
      </c>
      <c r="E45" s="145" t="s">
        <v>86</v>
      </c>
      <c r="F45" s="135">
        <v>10400</v>
      </c>
      <c r="G45" s="154"/>
      <c r="H45" s="135">
        <v>10400</v>
      </c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</row>
    <row r="46" spans="1:231" s="116" customFormat="1" ht="14.25">
      <c r="A46" s="147" t="s">
        <v>87</v>
      </c>
      <c r="B46" s="135">
        <v>10400</v>
      </c>
      <c r="C46" s="135"/>
      <c r="D46" s="135">
        <v>10400</v>
      </c>
      <c r="E46" s="145" t="s">
        <v>88</v>
      </c>
      <c r="F46" s="135">
        <v>197378</v>
      </c>
      <c r="G46" s="154"/>
      <c r="H46" s="135">
        <v>197378</v>
      </c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</row>
    <row r="47" spans="1:231" s="116" customFormat="1" ht="14.25">
      <c r="A47" s="147" t="s">
        <v>89</v>
      </c>
      <c r="B47" s="135">
        <v>98195</v>
      </c>
      <c r="C47" s="135"/>
      <c r="D47" s="135">
        <v>98195</v>
      </c>
      <c r="E47" s="145" t="s">
        <v>90</v>
      </c>
      <c r="F47" s="135">
        <v>33672</v>
      </c>
      <c r="G47" s="154"/>
      <c r="H47" s="135">
        <v>33672</v>
      </c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</row>
    <row r="48" spans="1:231" s="116" customFormat="1" ht="14.25">
      <c r="A48" s="147" t="s">
        <v>91</v>
      </c>
      <c r="B48" s="135">
        <v>44600</v>
      </c>
      <c r="C48" s="135"/>
      <c r="D48" s="135">
        <v>44600</v>
      </c>
      <c r="E48" s="145" t="s">
        <v>92</v>
      </c>
      <c r="F48" s="135">
        <v>118362</v>
      </c>
      <c r="G48" s="154"/>
      <c r="H48" s="135">
        <v>118362</v>
      </c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</row>
    <row r="49" spans="1:231" s="116" customFormat="1" ht="14.25">
      <c r="A49" s="147" t="s">
        <v>93</v>
      </c>
      <c r="B49" s="135">
        <v>57845</v>
      </c>
      <c r="C49" s="135"/>
      <c r="D49" s="135">
        <v>57845</v>
      </c>
      <c r="E49" s="145" t="s">
        <v>94</v>
      </c>
      <c r="F49" s="135">
        <v>136254</v>
      </c>
      <c r="G49" s="154"/>
      <c r="H49" s="135">
        <v>136254</v>
      </c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</row>
    <row r="50" spans="1:231" s="116" customFormat="1" ht="14.25">
      <c r="A50" s="147" t="s">
        <v>95</v>
      </c>
      <c r="B50" s="135">
        <v>80777</v>
      </c>
      <c r="C50" s="135"/>
      <c r="D50" s="135">
        <v>80777</v>
      </c>
      <c r="E50" s="145" t="s">
        <v>96</v>
      </c>
      <c r="F50" s="135">
        <v>268880</v>
      </c>
      <c r="G50" s="154"/>
      <c r="H50" s="135">
        <v>268880</v>
      </c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</row>
    <row r="51" spans="1:231" s="116" customFormat="1" ht="14.25">
      <c r="A51" s="147" t="s">
        <v>97</v>
      </c>
      <c r="B51" s="135">
        <v>562740</v>
      </c>
      <c r="C51" s="135"/>
      <c r="D51" s="135">
        <v>562740</v>
      </c>
      <c r="E51" s="145" t="s">
        <v>98</v>
      </c>
      <c r="F51" s="135">
        <v>27369</v>
      </c>
      <c r="G51" s="154"/>
      <c r="H51" s="135">
        <v>27369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</row>
    <row r="52" spans="1:231" s="116" customFormat="1" ht="14.25">
      <c r="A52" s="147" t="s">
        <v>99</v>
      </c>
      <c r="B52" s="135">
        <v>170849</v>
      </c>
      <c r="C52" s="135"/>
      <c r="D52" s="135">
        <v>170849</v>
      </c>
      <c r="E52" s="145" t="s">
        <v>100</v>
      </c>
      <c r="F52" s="135">
        <v>5053</v>
      </c>
      <c r="G52" s="154"/>
      <c r="H52" s="135">
        <v>5053</v>
      </c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</row>
    <row r="53" spans="1:231" s="116" customFormat="1" ht="14.25">
      <c r="A53" s="147" t="s">
        <v>101</v>
      </c>
      <c r="B53" s="135">
        <v>11960</v>
      </c>
      <c r="C53" s="135"/>
      <c r="D53" s="135">
        <v>11960</v>
      </c>
      <c r="E53" s="145" t="s">
        <v>102</v>
      </c>
      <c r="F53" s="135">
        <v>276600</v>
      </c>
      <c r="G53" s="154"/>
      <c r="H53" s="135">
        <v>276600</v>
      </c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</row>
    <row r="54" spans="1:231" s="115" customFormat="1" ht="14.25">
      <c r="A54" s="147" t="s">
        <v>103</v>
      </c>
      <c r="B54" s="135">
        <v>5053</v>
      </c>
      <c r="C54" s="135"/>
      <c r="D54" s="135">
        <v>5053</v>
      </c>
      <c r="E54" s="145" t="s">
        <v>104</v>
      </c>
      <c r="F54" s="135">
        <v>466845</v>
      </c>
      <c r="G54" s="154"/>
      <c r="H54" s="135">
        <v>466845</v>
      </c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</row>
    <row r="55" spans="1:231" s="116" customFormat="1" ht="14.25">
      <c r="A55" s="145" t="s">
        <v>105</v>
      </c>
      <c r="B55" s="135">
        <v>171600</v>
      </c>
      <c r="C55" s="135"/>
      <c r="D55" s="135">
        <v>171600</v>
      </c>
      <c r="E55" s="145" t="s">
        <v>106</v>
      </c>
      <c r="F55" s="135">
        <v>13860</v>
      </c>
      <c r="G55" s="135"/>
      <c r="H55" s="135">
        <v>13860</v>
      </c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</row>
    <row r="56" spans="1:231" s="116" customFormat="1" ht="14.25">
      <c r="A56" s="145" t="s">
        <v>107</v>
      </c>
      <c r="B56" s="135">
        <v>375308</v>
      </c>
      <c r="C56" s="135"/>
      <c r="D56" s="135">
        <v>375308</v>
      </c>
      <c r="E56" s="145" t="s">
        <v>108</v>
      </c>
      <c r="F56" s="135">
        <v>114300</v>
      </c>
      <c r="G56" s="135"/>
      <c r="H56" s="135">
        <v>114300</v>
      </c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</row>
    <row r="57" spans="1:231" s="116" customFormat="1" ht="14.25">
      <c r="A57" s="145" t="s">
        <v>109</v>
      </c>
      <c r="B57" s="135">
        <v>13860</v>
      </c>
      <c r="C57" s="135"/>
      <c r="D57" s="135">
        <v>13860</v>
      </c>
      <c r="E57" s="145" t="s">
        <v>110</v>
      </c>
      <c r="F57" s="135">
        <v>42890</v>
      </c>
      <c r="G57" s="154"/>
      <c r="H57" s="135">
        <v>42890</v>
      </c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</row>
    <row r="58" spans="1:231" s="118" customFormat="1" ht="14.25">
      <c r="A58" s="145" t="s">
        <v>111</v>
      </c>
      <c r="B58" s="135">
        <v>114300</v>
      </c>
      <c r="C58" s="135">
        <v>0</v>
      </c>
      <c r="D58" s="135">
        <v>114300</v>
      </c>
      <c r="E58" s="145" t="s">
        <v>112</v>
      </c>
      <c r="F58" s="135">
        <v>197699</v>
      </c>
      <c r="G58" s="154"/>
      <c r="H58" s="135">
        <v>197699</v>
      </c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  <c r="GF58" s="160"/>
      <c r="GG58" s="160"/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</row>
    <row r="59" spans="1:231" s="118" customFormat="1" ht="14.25">
      <c r="A59" s="145" t="s">
        <v>113</v>
      </c>
      <c r="B59" s="135">
        <v>37890</v>
      </c>
      <c r="C59" s="135"/>
      <c r="D59" s="135">
        <v>37890</v>
      </c>
      <c r="E59" s="145" t="s">
        <v>114</v>
      </c>
      <c r="F59" s="135">
        <v>73046</v>
      </c>
      <c r="G59" s="135">
        <v>205000</v>
      </c>
      <c r="H59" s="135">
        <v>278046</v>
      </c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  <c r="GF59" s="160"/>
      <c r="GG59" s="160"/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</row>
    <row r="60" spans="1:231" s="116" customFormat="1" ht="14.25">
      <c r="A60" s="145" t="s">
        <v>115</v>
      </c>
      <c r="B60" s="135">
        <v>100827</v>
      </c>
      <c r="C60" s="135"/>
      <c r="D60" s="135">
        <v>100827</v>
      </c>
      <c r="E60" s="148" t="s">
        <v>116</v>
      </c>
      <c r="F60" s="135">
        <v>1435396</v>
      </c>
      <c r="G60" s="135"/>
      <c r="H60" s="135">
        <v>1435396</v>
      </c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60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</row>
    <row r="61" spans="1:231" s="116" customFormat="1" ht="14.25">
      <c r="A61" s="145" t="s">
        <v>117</v>
      </c>
      <c r="B61" s="135">
        <v>0</v>
      </c>
      <c r="C61" s="135"/>
      <c r="D61" s="135">
        <v>0</v>
      </c>
      <c r="E61" s="143" t="s">
        <v>118</v>
      </c>
      <c r="F61" s="135">
        <v>16774</v>
      </c>
      <c r="G61" s="154"/>
      <c r="H61" s="135">
        <v>16774</v>
      </c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</row>
    <row r="62" spans="1:231" s="116" customFormat="1" ht="14.25">
      <c r="A62" s="144" t="s">
        <v>119</v>
      </c>
      <c r="B62" s="135">
        <v>956899</v>
      </c>
      <c r="C62" s="135">
        <v>0</v>
      </c>
      <c r="D62" s="135">
        <v>956899</v>
      </c>
      <c r="E62" s="148" t="s">
        <v>120</v>
      </c>
      <c r="F62" s="135">
        <v>0</v>
      </c>
      <c r="G62" s="135"/>
      <c r="H62" s="135">
        <v>0</v>
      </c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</row>
    <row r="63" spans="1:231" s="116" customFormat="1" ht="14.25">
      <c r="A63" s="143" t="s">
        <v>121</v>
      </c>
      <c r="B63" s="135">
        <v>1284903</v>
      </c>
      <c r="C63" s="135">
        <v>0</v>
      </c>
      <c r="D63" s="135">
        <v>1284903</v>
      </c>
      <c r="E63" s="148" t="s">
        <v>122</v>
      </c>
      <c r="F63" s="135">
        <v>12100</v>
      </c>
      <c r="G63" s="135"/>
      <c r="H63" s="135">
        <v>12100</v>
      </c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</row>
    <row r="64" spans="1:231" s="116" customFormat="1" ht="14.25">
      <c r="A64" s="148" t="s">
        <v>123</v>
      </c>
      <c r="B64" s="135">
        <v>274824</v>
      </c>
      <c r="C64" s="135"/>
      <c r="D64" s="135">
        <v>274824</v>
      </c>
      <c r="E64" s="148" t="s">
        <v>124</v>
      </c>
      <c r="F64" s="135">
        <v>4674</v>
      </c>
      <c r="G64" s="135"/>
      <c r="H64" s="135">
        <v>4674</v>
      </c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60"/>
      <c r="GC64" s="160"/>
      <c r="GD64" s="160"/>
      <c r="GE64" s="160"/>
      <c r="GF64" s="160"/>
      <c r="GG64" s="160"/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</row>
    <row r="65" spans="1:231" s="116" customFormat="1" ht="14.25">
      <c r="A65" s="148" t="s">
        <v>125</v>
      </c>
      <c r="B65" s="135">
        <v>6817</v>
      </c>
      <c r="C65" s="135"/>
      <c r="D65" s="135">
        <v>6817</v>
      </c>
      <c r="E65" s="143" t="s">
        <v>126</v>
      </c>
      <c r="F65" s="135">
        <v>1582993</v>
      </c>
      <c r="G65" s="135">
        <v>880000</v>
      </c>
      <c r="H65" s="135">
        <v>2462993</v>
      </c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</row>
    <row r="66" spans="1:231" s="116" customFormat="1" ht="14.25">
      <c r="A66" s="148" t="s">
        <v>127</v>
      </c>
      <c r="B66" s="135">
        <v>1003262</v>
      </c>
      <c r="C66" s="135"/>
      <c r="D66" s="135">
        <v>1003262</v>
      </c>
      <c r="E66" s="144" t="s">
        <v>128</v>
      </c>
      <c r="F66" s="161">
        <v>1582993</v>
      </c>
      <c r="G66" s="135">
        <v>880000</v>
      </c>
      <c r="H66" s="135">
        <v>2462993</v>
      </c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</row>
    <row r="67" spans="1:231" s="116" customFormat="1" ht="14.25">
      <c r="A67" s="143" t="s">
        <v>129</v>
      </c>
      <c r="B67" s="135">
        <v>140619</v>
      </c>
      <c r="C67" s="135"/>
      <c r="D67" s="135">
        <v>140619</v>
      </c>
      <c r="E67" s="144" t="s">
        <v>130</v>
      </c>
      <c r="F67" s="161"/>
      <c r="G67" s="154"/>
      <c r="H67" s="135">
        <v>0</v>
      </c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</row>
    <row r="68" spans="1:231" s="116" customFormat="1" ht="14.25">
      <c r="A68" s="143" t="s">
        <v>131</v>
      </c>
      <c r="B68" s="135">
        <v>48593</v>
      </c>
      <c r="C68" s="135"/>
      <c r="D68" s="135">
        <v>48593</v>
      </c>
      <c r="E68" s="144" t="s">
        <v>132</v>
      </c>
      <c r="F68" s="161"/>
      <c r="G68" s="154"/>
      <c r="H68" s="135">
        <v>0</v>
      </c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</row>
    <row r="69" spans="1:231" s="116" customFormat="1" ht="14.25">
      <c r="A69" s="143" t="s">
        <v>133</v>
      </c>
      <c r="B69" s="135">
        <v>686615</v>
      </c>
      <c r="C69" s="135"/>
      <c r="D69" s="135">
        <v>686615</v>
      </c>
      <c r="E69" s="144" t="s">
        <v>134</v>
      </c>
      <c r="F69" s="161"/>
      <c r="G69" s="154"/>
      <c r="H69" s="135">
        <v>0</v>
      </c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</row>
    <row r="70" spans="1:231" s="116" customFormat="1" ht="14.25">
      <c r="A70" s="143"/>
      <c r="B70" s="135"/>
      <c r="C70" s="135"/>
      <c r="D70" s="135"/>
      <c r="E70" s="143" t="s">
        <v>135</v>
      </c>
      <c r="F70" s="161">
        <v>100943</v>
      </c>
      <c r="G70" s="154"/>
      <c r="H70" s="135">
        <v>100943</v>
      </c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</row>
    <row r="71" spans="1:231" s="116" customFormat="1" ht="14.25">
      <c r="A71" s="143"/>
      <c r="B71" s="135"/>
      <c r="C71" s="135"/>
      <c r="D71" s="135"/>
      <c r="E71" s="148" t="s">
        <v>136</v>
      </c>
      <c r="F71" s="161">
        <v>943</v>
      </c>
      <c r="G71" s="154"/>
      <c r="H71" s="135">
        <v>943</v>
      </c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</row>
    <row r="72" spans="1:231" s="116" customFormat="1" ht="14.25">
      <c r="A72" s="143"/>
      <c r="B72" s="135"/>
      <c r="C72" s="135"/>
      <c r="D72" s="135"/>
      <c r="E72" s="148" t="s">
        <v>137</v>
      </c>
      <c r="F72" s="161">
        <v>100000</v>
      </c>
      <c r="G72" s="154"/>
      <c r="H72" s="135">
        <v>100000</v>
      </c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</row>
    <row r="73" spans="1:231" s="116" customFormat="1" ht="14.25">
      <c r="A73" s="131" t="s">
        <v>138</v>
      </c>
      <c r="B73" s="132">
        <v>13188187</v>
      </c>
      <c r="C73" s="132">
        <v>1150000</v>
      </c>
      <c r="D73" s="132">
        <v>14338187</v>
      </c>
      <c r="E73" s="131" t="s">
        <v>139</v>
      </c>
      <c r="F73" s="132">
        <v>13188187</v>
      </c>
      <c r="G73" s="132">
        <v>1150000</v>
      </c>
      <c r="H73" s="132">
        <v>14338187</v>
      </c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</row>
    <row r="74" spans="1:231" s="116" customFormat="1" ht="15.95" customHeight="1">
      <c r="A74" s="119"/>
      <c r="B74" s="120"/>
      <c r="C74" s="120"/>
      <c r="D74" s="120"/>
      <c r="E74" s="121"/>
      <c r="F74" s="120"/>
      <c r="G74" s="122"/>
      <c r="H74" s="122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</row>
    <row r="75" spans="1:231" s="116" customFormat="1" ht="15.95" customHeight="1">
      <c r="A75" s="119"/>
      <c r="B75" s="120"/>
      <c r="C75" s="120"/>
      <c r="D75" s="120"/>
      <c r="E75" s="121"/>
      <c r="F75" s="120"/>
      <c r="G75" s="122"/>
      <c r="H75" s="122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</row>
    <row r="76" spans="1:231" s="116" customFormat="1" ht="15.95" customHeight="1">
      <c r="A76" s="119"/>
      <c r="B76" s="120"/>
      <c r="C76" s="120"/>
      <c r="D76" s="120"/>
      <c r="E76" s="121"/>
      <c r="F76" s="120"/>
      <c r="G76" s="122"/>
      <c r="H76" s="122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</row>
    <row r="77" spans="1:231" s="116" customFormat="1" ht="15.95" customHeight="1">
      <c r="A77" s="119"/>
      <c r="B77" s="120"/>
      <c r="C77" s="120"/>
      <c r="D77" s="120"/>
      <c r="E77" s="121"/>
      <c r="F77" s="120"/>
      <c r="G77" s="122"/>
      <c r="H77" s="122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0"/>
      <c r="GA77" s="160"/>
      <c r="GB77" s="160"/>
      <c r="GC77" s="160"/>
      <c r="GD77" s="160"/>
      <c r="GE77" s="160"/>
      <c r="GF77" s="160"/>
      <c r="GG77" s="160"/>
      <c r="GH77" s="160"/>
      <c r="GI77" s="160"/>
      <c r="GJ77" s="160"/>
      <c r="GK77" s="160"/>
      <c r="GL77" s="160"/>
      <c r="GM77" s="160"/>
      <c r="GN77" s="160"/>
      <c r="GO77" s="160"/>
      <c r="GP77" s="160"/>
      <c r="GQ77" s="160"/>
      <c r="GR77" s="160"/>
      <c r="GS77" s="160"/>
      <c r="GT77" s="160"/>
      <c r="GU77" s="160"/>
      <c r="GV77" s="160"/>
      <c r="GW77" s="160"/>
      <c r="GX77" s="160"/>
      <c r="GY77" s="160"/>
      <c r="GZ77" s="160"/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</row>
    <row r="78" spans="1:231" s="116" customFormat="1" ht="15.95" customHeight="1">
      <c r="A78" s="119"/>
      <c r="B78" s="120"/>
      <c r="C78" s="120"/>
      <c r="D78" s="120"/>
      <c r="E78" s="121"/>
      <c r="F78" s="120"/>
      <c r="G78" s="122"/>
      <c r="H78" s="122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160"/>
      <c r="GE78" s="160"/>
      <c r="GF78" s="160"/>
      <c r="GG78" s="160"/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</row>
    <row r="79" spans="1:231" s="116" customFormat="1" ht="14.25">
      <c r="A79" s="119"/>
      <c r="B79" s="120"/>
      <c r="C79" s="120"/>
      <c r="D79" s="120"/>
      <c r="E79" s="121"/>
      <c r="F79" s="120"/>
      <c r="G79" s="122"/>
      <c r="H79" s="122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</row>
  </sheetData>
  <mergeCells count="3">
    <mergeCell ref="A2:H2"/>
    <mergeCell ref="A4:D4"/>
    <mergeCell ref="E4:H4"/>
  </mergeCells>
  <printOptions horizontalCentered="1"/>
  <pageMargins left="0.748031496062992" right="0.748031496062992" top="0.984251968503937" bottom="0.984251968503937" header="0.511811023622047" footer="0.511811023622047"/>
  <pageSetup fitToHeight="37" horizontalDpi="600" verticalDpi="600" orientation="landscape" paperSize="8" scale="53"/>
  <headerFooter alignWithMargins="0">
    <oddFooter>&amp;C—&amp;P—</oddFooter>
    <firstFooter>&amp;C10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F74"/>
  <sheetViews>
    <sheetView showZeros="0" workbookViewId="0" topLeftCell="A15">
      <selection activeCell="A38" sqref="A38"/>
    </sheetView>
  </sheetViews>
  <sheetFormatPr defaultColWidth="7.00390625" defaultRowHeight="14.25"/>
  <cols>
    <col min="1" max="1" width="54.625" style="42" customWidth="1"/>
    <col min="2" max="2" width="15.625" style="43" customWidth="1"/>
    <col min="3" max="3" width="15.375" style="43" customWidth="1"/>
    <col min="4" max="4" width="14.50390625" style="43" customWidth="1"/>
    <col min="5" max="5" width="56.875" style="42" customWidth="1"/>
    <col min="6" max="6" width="16.75390625" style="44" customWidth="1"/>
    <col min="7" max="7" width="15.25390625" style="44" customWidth="1"/>
    <col min="8" max="8" width="14.00390625" style="44" customWidth="1"/>
    <col min="9" max="16" width="9.00390625" style="42" customWidth="1"/>
    <col min="17" max="208" width="6.75390625" style="42" customWidth="1"/>
    <col min="209" max="226" width="9.00390625" style="42" customWidth="1"/>
    <col min="227" max="256" width="7.00390625" style="45" customWidth="1"/>
    <col min="257" max="257" width="54.625" style="45" customWidth="1"/>
    <col min="258" max="258" width="15.625" style="45" customWidth="1"/>
    <col min="259" max="259" width="15.375" style="45" customWidth="1"/>
    <col min="260" max="260" width="14.50390625" style="45" customWidth="1"/>
    <col min="261" max="261" width="56.875" style="45" customWidth="1"/>
    <col min="262" max="262" width="16.75390625" style="45" customWidth="1"/>
    <col min="263" max="263" width="15.25390625" style="45" customWidth="1"/>
    <col min="264" max="264" width="14.00390625" style="45" customWidth="1"/>
    <col min="265" max="272" width="9.00390625" style="45" customWidth="1"/>
    <col min="273" max="464" width="6.75390625" style="45" customWidth="1"/>
    <col min="465" max="482" width="9.00390625" style="45" customWidth="1"/>
    <col min="483" max="512" width="7.00390625" style="45" customWidth="1"/>
    <col min="513" max="513" width="54.625" style="45" customWidth="1"/>
    <col min="514" max="514" width="15.625" style="45" customWidth="1"/>
    <col min="515" max="515" width="15.375" style="45" customWidth="1"/>
    <col min="516" max="516" width="14.50390625" style="45" customWidth="1"/>
    <col min="517" max="517" width="56.875" style="45" customWidth="1"/>
    <col min="518" max="518" width="16.75390625" style="45" customWidth="1"/>
    <col min="519" max="519" width="15.25390625" style="45" customWidth="1"/>
    <col min="520" max="520" width="14.00390625" style="45" customWidth="1"/>
    <col min="521" max="528" width="9.00390625" style="45" customWidth="1"/>
    <col min="529" max="720" width="6.75390625" style="45" customWidth="1"/>
    <col min="721" max="738" width="9.00390625" style="45" customWidth="1"/>
    <col min="739" max="768" width="7.00390625" style="45" customWidth="1"/>
    <col min="769" max="769" width="54.625" style="45" customWidth="1"/>
    <col min="770" max="770" width="15.625" style="45" customWidth="1"/>
    <col min="771" max="771" width="15.375" style="45" customWidth="1"/>
    <col min="772" max="772" width="14.50390625" style="45" customWidth="1"/>
    <col min="773" max="773" width="56.875" style="45" customWidth="1"/>
    <col min="774" max="774" width="16.75390625" style="45" customWidth="1"/>
    <col min="775" max="775" width="15.25390625" style="45" customWidth="1"/>
    <col min="776" max="776" width="14.00390625" style="45" customWidth="1"/>
    <col min="777" max="784" width="9.00390625" style="45" customWidth="1"/>
    <col min="785" max="976" width="6.75390625" style="45" customWidth="1"/>
    <col min="977" max="994" width="9.00390625" style="45" customWidth="1"/>
    <col min="995" max="1024" width="7.00390625" style="45" customWidth="1"/>
    <col min="1025" max="1025" width="54.625" style="45" customWidth="1"/>
    <col min="1026" max="1026" width="15.625" style="45" customWidth="1"/>
    <col min="1027" max="1027" width="15.375" style="45" customWidth="1"/>
    <col min="1028" max="1028" width="14.50390625" style="45" customWidth="1"/>
    <col min="1029" max="1029" width="56.875" style="45" customWidth="1"/>
    <col min="1030" max="1030" width="16.75390625" style="45" customWidth="1"/>
    <col min="1031" max="1031" width="15.25390625" style="45" customWidth="1"/>
    <col min="1032" max="1032" width="14.00390625" style="45" customWidth="1"/>
    <col min="1033" max="1040" width="9.00390625" style="45" customWidth="1"/>
    <col min="1041" max="1232" width="6.75390625" style="45" customWidth="1"/>
    <col min="1233" max="1250" width="9.00390625" style="45" customWidth="1"/>
    <col min="1251" max="1280" width="7.00390625" style="45" customWidth="1"/>
    <col min="1281" max="1281" width="54.625" style="45" customWidth="1"/>
    <col min="1282" max="1282" width="15.625" style="45" customWidth="1"/>
    <col min="1283" max="1283" width="15.375" style="45" customWidth="1"/>
    <col min="1284" max="1284" width="14.50390625" style="45" customWidth="1"/>
    <col min="1285" max="1285" width="56.875" style="45" customWidth="1"/>
    <col min="1286" max="1286" width="16.75390625" style="45" customWidth="1"/>
    <col min="1287" max="1287" width="15.25390625" style="45" customWidth="1"/>
    <col min="1288" max="1288" width="14.00390625" style="45" customWidth="1"/>
    <col min="1289" max="1296" width="9.00390625" style="45" customWidth="1"/>
    <col min="1297" max="1488" width="6.75390625" style="45" customWidth="1"/>
    <col min="1489" max="1506" width="9.00390625" style="45" customWidth="1"/>
    <col min="1507" max="1536" width="7.00390625" style="45" customWidth="1"/>
    <col min="1537" max="1537" width="54.625" style="45" customWidth="1"/>
    <col min="1538" max="1538" width="15.625" style="45" customWidth="1"/>
    <col min="1539" max="1539" width="15.375" style="45" customWidth="1"/>
    <col min="1540" max="1540" width="14.50390625" style="45" customWidth="1"/>
    <col min="1541" max="1541" width="56.875" style="45" customWidth="1"/>
    <col min="1542" max="1542" width="16.75390625" style="45" customWidth="1"/>
    <col min="1543" max="1543" width="15.25390625" style="45" customWidth="1"/>
    <col min="1544" max="1544" width="14.00390625" style="45" customWidth="1"/>
    <col min="1545" max="1552" width="9.00390625" style="45" customWidth="1"/>
    <col min="1553" max="1744" width="6.75390625" style="45" customWidth="1"/>
    <col min="1745" max="1762" width="9.00390625" style="45" customWidth="1"/>
    <col min="1763" max="1792" width="7.00390625" style="45" customWidth="1"/>
    <col min="1793" max="1793" width="54.625" style="45" customWidth="1"/>
    <col min="1794" max="1794" width="15.625" style="45" customWidth="1"/>
    <col min="1795" max="1795" width="15.375" style="45" customWidth="1"/>
    <col min="1796" max="1796" width="14.50390625" style="45" customWidth="1"/>
    <col min="1797" max="1797" width="56.875" style="45" customWidth="1"/>
    <col min="1798" max="1798" width="16.75390625" style="45" customWidth="1"/>
    <col min="1799" max="1799" width="15.25390625" style="45" customWidth="1"/>
    <col min="1800" max="1800" width="14.00390625" style="45" customWidth="1"/>
    <col min="1801" max="1808" width="9.00390625" style="45" customWidth="1"/>
    <col min="1809" max="2000" width="6.75390625" style="45" customWidth="1"/>
    <col min="2001" max="2018" width="9.00390625" style="45" customWidth="1"/>
    <col min="2019" max="2048" width="7.00390625" style="45" customWidth="1"/>
    <col min="2049" max="2049" width="54.625" style="45" customWidth="1"/>
    <col min="2050" max="2050" width="15.625" style="45" customWidth="1"/>
    <col min="2051" max="2051" width="15.375" style="45" customWidth="1"/>
    <col min="2052" max="2052" width="14.50390625" style="45" customWidth="1"/>
    <col min="2053" max="2053" width="56.875" style="45" customWidth="1"/>
    <col min="2054" max="2054" width="16.75390625" style="45" customWidth="1"/>
    <col min="2055" max="2055" width="15.25390625" style="45" customWidth="1"/>
    <col min="2056" max="2056" width="14.00390625" style="45" customWidth="1"/>
    <col min="2057" max="2064" width="9.00390625" style="45" customWidth="1"/>
    <col min="2065" max="2256" width="6.75390625" style="45" customWidth="1"/>
    <col min="2257" max="2274" width="9.00390625" style="45" customWidth="1"/>
    <col min="2275" max="2304" width="7.00390625" style="45" customWidth="1"/>
    <col min="2305" max="2305" width="54.625" style="45" customWidth="1"/>
    <col min="2306" max="2306" width="15.625" style="45" customWidth="1"/>
    <col min="2307" max="2307" width="15.375" style="45" customWidth="1"/>
    <col min="2308" max="2308" width="14.50390625" style="45" customWidth="1"/>
    <col min="2309" max="2309" width="56.875" style="45" customWidth="1"/>
    <col min="2310" max="2310" width="16.75390625" style="45" customWidth="1"/>
    <col min="2311" max="2311" width="15.25390625" style="45" customWidth="1"/>
    <col min="2312" max="2312" width="14.00390625" style="45" customWidth="1"/>
    <col min="2313" max="2320" width="9.00390625" style="45" customWidth="1"/>
    <col min="2321" max="2512" width="6.75390625" style="45" customWidth="1"/>
    <col min="2513" max="2530" width="9.00390625" style="45" customWidth="1"/>
    <col min="2531" max="2560" width="7.00390625" style="45" customWidth="1"/>
    <col min="2561" max="2561" width="54.625" style="45" customWidth="1"/>
    <col min="2562" max="2562" width="15.625" style="45" customWidth="1"/>
    <col min="2563" max="2563" width="15.375" style="45" customWidth="1"/>
    <col min="2564" max="2564" width="14.50390625" style="45" customWidth="1"/>
    <col min="2565" max="2565" width="56.875" style="45" customWidth="1"/>
    <col min="2566" max="2566" width="16.75390625" style="45" customWidth="1"/>
    <col min="2567" max="2567" width="15.25390625" style="45" customWidth="1"/>
    <col min="2568" max="2568" width="14.00390625" style="45" customWidth="1"/>
    <col min="2569" max="2576" width="9.00390625" style="45" customWidth="1"/>
    <col min="2577" max="2768" width="6.75390625" style="45" customWidth="1"/>
    <col min="2769" max="2786" width="9.00390625" style="45" customWidth="1"/>
    <col min="2787" max="2816" width="7.00390625" style="45" customWidth="1"/>
    <col min="2817" max="2817" width="54.625" style="45" customWidth="1"/>
    <col min="2818" max="2818" width="15.625" style="45" customWidth="1"/>
    <col min="2819" max="2819" width="15.375" style="45" customWidth="1"/>
    <col min="2820" max="2820" width="14.50390625" style="45" customWidth="1"/>
    <col min="2821" max="2821" width="56.875" style="45" customWidth="1"/>
    <col min="2822" max="2822" width="16.75390625" style="45" customWidth="1"/>
    <col min="2823" max="2823" width="15.25390625" style="45" customWidth="1"/>
    <col min="2824" max="2824" width="14.00390625" style="45" customWidth="1"/>
    <col min="2825" max="2832" width="9.00390625" style="45" customWidth="1"/>
    <col min="2833" max="3024" width="6.75390625" style="45" customWidth="1"/>
    <col min="3025" max="3042" width="9.00390625" style="45" customWidth="1"/>
    <col min="3043" max="3072" width="7.00390625" style="45" customWidth="1"/>
    <col min="3073" max="3073" width="54.625" style="45" customWidth="1"/>
    <col min="3074" max="3074" width="15.625" style="45" customWidth="1"/>
    <col min="3075" max="3075" width="15.375" style="45" customWidth="1"/>
    <col min="3076" max="3076" width="14.50390625" style="45" customWidth="1"/>
    <col min="3077" max="3077" width="56.875" style="45" customWidth="1"/>
    <col min="3078" max="3078" width="16.75390625" style="45" customWidth="1"/>
    <col min="3079" max="3079" width="15.25390625" style="45" customWidth="1"/>
    <col min="3080" max="3080" width="14.00390625" style="45" customWidth="1"/>
    <col min="3081" max="3088" width="9.00390625" style="45" customWidth="1"/>
    <col min="3089" max="3280" width="6.75390625" style="45" customWidth="1"/>
    <col min="3281" max="3298" width="9.00390625" style="45" customWidth="1"/>
    <col min="3299" max="3328" width="7.00390625" style="45" customWidth="1"/>
    <col min="3329" max="3329" width="54.625" style="45" customWidth="1"/>
    <col min="3330" max="3330" width="15.625" style="45" customWidth="1"/>
    <col min="3331" max="3331" width="15.375" style="45" customWidth="1"/>
    <col min="3332" max="3332" width="14.50390625" style="45" customWidth="1"/>
    <col min="3333" max="3333" width="56.875" style="45" customWidth="1"/>
    <col min="3334" max="3334" width="16.75390625" style="45" customWidth="1"/>
    <col min="3335" max="3335" width="15.25390625" style="45" customWidth="1"/>
    <col min="3336" max="3336" width="14.00390625" style="45" customWidth="1"/>
    <col min="3337" max="3344" width="9.00390625" style="45" customWidth="1"/>
    <col min="3345" max="3536" width="6.75390625" style="45" customWidth="1"/>
    <col min="3537" max="3554" width="9.00390625" style="45" customWidth="1"/>
    <col min="3555" max="3584" width="7.00390625" style="45" customWidth="1"/>
    <col min="3585" max="3585" width="54.625" style="45" customWidth="1"/>
    <col min="3586" max="3586" width="15.625" style="45" customWidth="1"/>
    <col min="3587" max="3587" width="15.375" style="45" customWidth="1"/>
    <col min="3588" max="3588" width="14.50390625" style="45" customWidth="1"/>
    <col min="3589" max="3589" width="56.875" style="45" customWidth="1"/>
    <col min="3590" max="3590" width="16.75390625" style="45" customWidth="1"/>
    <col min="3591" max="3591" width="15.25390625" style="45" customWidth="1"/>
    <col min="3592" max="3592" width="14.00390625" style="45" customWidth="1"/>
    <col min="3593" max="3600" width="9.00390625" style="45" customWidth="1"/>
    <col min="3601" max="3792" width="6.75390625" style="45" customWidth="1"/>
    <col min="3793" max="3810" width="9.00390625" style="45" customWidth="1"/>
    <col min="3811" max="3840" width="7.00390625" style="45" customWidth="1"/>
    <col min="3841" max="3841" width="54.625" style="45" customWidth="1"/>
    <col min="3842" max="3842" width="15.625" style="45" customWidth="1"/>
    <col min="3843" max="3843" width="15.375" style="45" customWidth="1"/>
    <col min="3844" max="3844" width="14.50390625" style="45" customWidth="1"/>
    <col min="3845" max="3845" width="56.875" style="45" customWidth="1"/>
    <col min="3846" max="3846" width="16.75390625" style="45" customWidth="1"/>
    <col min="3847" max="3847" width="15.25390625" style="45" customWidth="1"/>
    <col min="3848" max="3848" width="14.00390625" style="45" customWidth="1"/>
    <col min="3849" max="3856" width="9.00390625" style="45" customWidth="1"/>
    <col min="3857" max="4048" width="6.75390625" style="45" customWidth="1"/>
    <col min="4049" max="4066" width="9.00390625" style="45" customWidth="1"/>
    <col min="4067" max="4096" width="7.00390625" style="45" customWidth="1"/>
    <col min="4097" max="4097" width="54.625" style="45" customWidth="1"/>
    <col min="4098" max="4098" width="15.625" style="45" customWidth="1"/>
    <col min="4099" max="4099" width="15.375" style="45" customWidth="1"/>
    <col min="4100" max="4100" width="14.50390625" style="45" customWidth="1"/>
    <col min="4101" max="4101" width="56.875" style="45" customWidth="1"/>
    <col min="4102" max="4102" width="16.75390625" style="45" customWidth="1"/>
    <col min="4103" max="4103" width="15.25390625" style="45" customWidth="1"/>
    <col min="4104" max="4104" width="14.00390625" style="45" customWidth="1"/>
    <col min="4105" max="4112" width="9.00390625" style="45" customWidth="1"/>
    <col min="4113" max="4304" width="6.75390625" style="45" customWidth="1"/>
    <col min="4305" max="4322" width="9.00390625" style="45" customWidth="1"/>
    <col min="4323" max="4352" width="7.00390625" style="45" customWidth="1"/>
    <col min="4353" max="4353" width="54.625" style="45" customWidth="1"/>
    <col min="4354" max="4354" width="15.625" style="45" customWidth="1"/>
    <col min="4355" max="4355" width="15.375" style="45" customWidth="1"/>
    <col min="4356" max="4356" width="14.50390625" style="45" customWidth="1"/>
    <col min="4357" max="4357" width="56.875" style="45" customWidth="1"/>
    <col min="4358" max="4358" width="16.75390625" style="45" customWidth="1"/>
    <col min="4359" max="4359" width="15.25390625" style="45" customWidth="1"/>
    <col min="4360" max="4360" width="14.00390625" style="45" customWidth="1"/>
    <col min="4361" max="4368" width="9.00390625" style="45" customWidth="1"/>
    <col min="4369" max="4560" width="6.75390625" style="45" customWidth="1"/>
    <col min="4561" max="4578" width="9.00390625" style="45" customWidth="1"/>
    <col min="4579" max="4608" width="7.00390625" style="45" customWidth="1"/>
    <col min="4609" max="4609" width="54.625" style="45" customWidth="1"/>
    <col min="4610" max="4610" width="15.625" style="45" customWidth="1"/>
    <col min="4611" max="4611" width="15.375" style="45" customWidth="1"/>
    <col min="4612" max="4612" width="14.50390625" style="45" customWidth="1"/>
    <col min="4613" max="4613" width="56.875" style="45" customWidth="1"/>
    <col min="4614" max="4614" width="16.75390625" style="45" customWidth="1"/>
    <col min="4615" max="4615" width="15.25390625" style="45" customWidth="1"/>
    <col min="4616" max="4616" width="14.00390625" style="45" customWidth="1"/>
    <col min="4617" max="4624" width="9.00390625" style="45" customWidth="1"/>
    <col min="4625" max="4816" width="6.75390625" style="45" customWidth="1"/>
    <col min="4817" max="4834" width="9.00390625" style="45" customWidth="1"/>
    <col min="4835" max="4864" width="7.00390625" style="45" customWidth="1"/>
    <col min="4865" max="4865" width="54.625" style="45" customWidth="1"/>
    <col min="4866" max="4866" width="15.625" style="45" customWidth="1"/>
    <col min="4867" max="4867" width="15.375" style="45" customWidth="1"/>
    <col min="4868" max="4868" width="14.50390625" style="45" customWidth="1"/>
    <col min="4869" max="4869" width="56.875" style="45" customWidth="1"/>
    <col min="4870" max="4870" width="16.75390625" style="45" customWidth="1"/>
    <col min="4871" max="4871" width="15.25390625" style="45" customWidth="1"/>
    <col min="4872" max="4872" width="14.00390625" style="45" customWidth="1"/>
    <col min="4873" max="4880" width="9.00390625" style="45" customWidth="1"/>
    <col min="4881" max="5072" width="6.75390625" style="45" customWidth="1"/>
    <col min="5073" max="5090" width="9.00390625" style="45" customWidth="1"/>
    <col min="5091" max="5120" width="7.00390625" style="45" customWidth="1"/>
    <col min="5121" max="5121" width="54.625" style="45" customWidth="1"/>
    <col min="5122" max="5122" width="15.625" style="45" customWidth="1"/>
    <col min="5123" max="5123" width="15.375" style="45" customWidth="1"/>
    <col min="5124" max="5124" width="14.50390625" style="45" customWidth="1"/>
    <col min="5125" max="5125" width="56.875" style="45" customWidth="1"/>
    <col min="5126" max="5126" width="16.75390625" style="45" customWidth="1"/>
    <col min="5127" max="5127" width="15.25390625" style="45" customWidth="1"/>
    <col min="5128" max="5128" width="14.00390625" style="45" customWidth="1"/>
    <col min="5129" max="5136" width="9.00390625" style="45" customWidth="1"/>
    <col min="5137" max="5328" width="6.75390625" style="45" customWidth="1"/>
    <col min="5329" max="5346" width="9.00390625" style="45" customWidth="1"/>
    <col min="5347" max="5376" width="7.00390625" style="45" customWidth="1"/>
    <col min="5377" max="5377" width="54.625" style="45" customWidth="1"/>
    <col min="5378" max="5378" width="15.625" style="45" customWidth="1"/>
    <col min="5379" max="5379" width="15.375" style="45" customWidth="1"/>
    <col min="5380" max="5380" width="14.50390625" style="45" customWidth="1"/>
    <col min="5381" max="5381" width="56.875" style="45" customWidth="1"/>
    <col min="5382" max="5382" width="16.75390625" style="45" customWidth="1"/>
    <col min="5383" max="5383" width="15.25390625" style="45" customWidth="1"/>
    <col min="5384" max="5384" width="14.00390625" style="45" customWidth="1"/>
    <col min="5385" max="5392" width="9.00390625" style="45" customWidth="1"/>
    <col min="5393" max="5584" width="6.75390625" style="45" customWidth="1"/>
    <col min="5585" max="5602" width="9.00390625" style="45" customWidth="1"/>
    <col min="5603" max="5632" width="7.00390625" style="45" customWidth="1"/>
    <col min="5633" max="5633" width="54.625" style="45" customWidth="1"/>
    <col min="5634" max="5634" width="15.625" style="45" customWidth="1"/>
    <col min="5635" max="5635" width="15.375" style="45" customWidth="1"/>
    <col min="5636" max="5636" width="14.50390625" style="45" customWidth="1"/>
    <col min="5637" max="5637" width="56.875" style="45" customWidth="1"/>
    <col min="5638" max="5638" width="16.75390625" style="45" customWidth="1"/>
    <col min="5639" max="5639" width="15.25390625" style="45" customWidth="1"/>
    <col min="5640" max="5640" width="14.00390625" style="45" customWidth="1"/>
    <col min="5641" max="5648" width="9.00390625" style="45" customWidth="1"/>
    <col min="5649" max="5840" width="6.75390625" style="45" customWidth="1"/>
    <col min="5841" max="5858" width="9.00390625" style="45" customWidth="1"/>
    <col min="5859" max="5888" width="7.00390625" style="45" customWidth="1"/>
    <col min="5889" max="5889" width="54.625" style="45" customWidth="1"/>
    <col min="5890" max="5890" width="15.625" style="45" customWidth="1"/>
    <col min="5891" max="5891" width="15.375" style="45" customWidth="1"/>
    <col min="5892" max="5892" width="14.50390625" style="45" customWidth="1"/>
    <col min="5893" max="5893" width="56.875" style="45" customWidth="1"/>
    <col min="5894" max="5894" width="16.75390625" style="45" customWidth="1"/>
    <col min="5895" max="5895" width="15.25390625" style="45" customWidth="1"/>
    <col min="5896" max="5896" width="14.00390625" style="45" customWidth="1"/>
    <col min="5897" max="5904" width="9.00390625" style="45" customWidth="1"/>
    <col min="5905" max="6096" width="6.75390625" style="45" customWidth="1"/>
    <col min="6097" max="6114" width="9.00390625" style="45" customWidth="1"/>
    <col min="6115" max="6144" width="7.00390625" style="45" customWidth="1"/>
    <col min="6145" max="6145" width="54.625" style="45" customWidth="1"/>
    <col min="6146" max="6146" width="15.625" style="45" customWidth="1"/>
    <col min="6147" max="6147" width="15.375" style="45" customWidth="1"/>
    <col min="6148" max="6148" width="14.50390625" style="45" customWidth="1"/>
    <col min="6149" max="6149" width="56.875" style="45" customWidth="1"/>
    <col min="6150" max="6150" width="16.75390625" style="45" customWidth="1"/>
    <col min="6151" max="6151" width="15.25390625" style="45" customWidth="1"/>
    <col min="6152" max="6152" width="14.00390625" style="45" customWidth="1"/>
    <col min="6153" max="6160" width="9.00390625" style="45" customWidth="1"/>
    <col min="6161" max="6352" width="6.75390625" style="45" customWidth="1"/>
    <col min="6353" max="6370" width="9.00390625" style="45" customWidth="1"/>
    <col min="6371" max="6400" width="7.00390625" style="45" customWidth="1"/>
    <col min="6401" max="6401" width="54.625" style="45" customWidth="1"/>
    <col min="6402" max="6402" width="15.625" style="45" customWidth="1"/>
    <col min="6403" max="6403" width="15.375" style="45" customWidth="1"/>
    <col min="6404" max="6404" width="14.50390625" style="45" customWidth="1"/>
    <col min="6405" max="6405" width="56.875" style="45" customWidth="1"/>
    <col min="6406" max="6406" width="16.75390625" style="45" customWidth="1"/>
    <col min="6407" max="6407" width="15.25390625" style="45" customWidth="1"/>
    <col min="6408" max="6408" width="14.00390625" style="45" customWidth="1"/>
    <col min="6409" max="6416" width="9.00390625" style="45" customWidth="1"/>
    <col min="6417" max="6608" width="6.75390625" style="45" customWidth="1"/>
    <col min="6609" max="6626" width="9.00390625" style="45" customWidth="1"/>
    <col min="6627" max="6656" width="7.00390625" style="45" customWidth="1"/>
    <col min="6657" max="6657" width="54.625" style="45" customWidth="1"/>
    <col min="6658" max="6658" width="15.625" style="45" customWidth="1"/>
    <col min="6659" max="6659" width="15.375" style="45" customWidth="1"/>
    <col min="6660" max="6660" width="14.50390625" style="45" customWidth="1"/>
    <col min="6661" max="6661" width="56.875" style="45" customWidth="1"/>
    <col min="6662" max="6662" width="16.75390625" style="45" customWidth="1"/>
    <col min="6663" max="6663" width="15.25390625" style="45" customWidth="1"/>
    <col min="6664" max="6664" width="14.00390625" style="45" customWidth="1"/>
    <col min="6665" max="6672" width="9.00390625" style="45" customWidth="1"/>
    <col min="6673" max="6864" width="6.75390625" style="45" customWidth="1"/>
    <col min="6865" max="6882" width="9.00390625" style="45" customWidth="1"/>
    <col min="6883" max="6912" width="7.00390625" style="45" customWidth="1"/>
    <col min="6913" max="6913" width="54.625" style="45" customWidth="1"/>
    <col min="6914" max="6914" width="15.625" style="45" customWidth="1"/>
    <col min="6915" max="6915" width="15.375" style="45" customWidth="1"/>
    <col min="6916" max="6916" width="14.50390625" style="45" customWidth="1"/>
    <col min="6917" max="6917" width="56.875" style="45" customWidth="1"/>
    <col min="6918" max="6918" width="16.75390625" style="45" customWidth="1"/>
    <col min="6919" max="6919" width="15.25390625" style="45" customWidth="1"/>
    <col min="6920" max="6920" width="14.00390625" style="45" customWidth="1"/>
    <col min="6921" max="6928" width="9.00390625" style="45" customWidth="1"/>
    <col min="6929" max="7120" width="6.75390625" style="45" customWidth="1"/>
    <col min="7121" max="7138" width="9.00390625" style="45" customWidth="1"/>
    <col min="7139" max="7168" width="7.00390625" style="45" customWidth="1"/>
    <col min="7169" max="7169" width="54.625" style="45" customWidth="1"/>
    <col min="7170" max="7170" width="15.625" style="45" customWidth="1"/>
    <col min="7171" max="7171" width="15.375" style="45" customWidth="1"/>
    <col min="7172" max="7172" width="14.50390625" style="45" customWidth="1"/>
    <col min="7173" max="7173" width="56.875" style="45" customWidth="1"/>
    <col min="7174" max="7174" width="16.75390625" style="45" customWidth="1"/>
    <col min="7175" max="7175" width="15.25390625" style="45" customWidth="1"/>
    <col min="7176" max="7176" width="14.00390625" style="45" customWidth="1"/>
    <col min="7177" max="7184" width="9.00390625" style="45" customWidth="1"/>
    <col min="7185" max="7376" width="6.75390625" style="45" customWidth="1"/>
    <col min="7377" max="7394" width="9.00390625" style="45" customWidth="1"/>
    <col min="7395" max="7424" width="7.00390625" style="45" customWidth="1"/>
    <col min="7425" max="7425" width="54.625" style="45" customWidth="1"/>
    <col min="7426" max="7426" width="15.625" style="45" customWidth="1"/>
    <col min="7427" max="7427" width="15.375" style="45" customWidth="1"/>
    <col min="7428" max="7428" width="14.50390625" style="45" customWidth="1"/>
    <col min="7429" max="7429" width="56.875" style="45" customWidth="1"/>
    <col min="7430" max="7430" width="16.75390625" style="45" customWidth="1"/>
    <col min="7431" max="7431" width="15.25390625" style="45" customWidth="1"/>
    <col min="7432" max="7432" width="14.00390625" style="45" customWidth="1"/>
    <col min="7433" max="7440" width="9.00390625" style="45" customWidth="1"/>
    <col min="7441" max="7632" width="6.75390625" style="45" customWidth="1"/>
    <col min="7633" max="7650" width="9.00390625" style="45" customWidth="1"/>
    <col min="7651" max="7680" width="7.00390625" style="45" customWidth="1"/>
    <col min="7681" max="7681" width="54.625" style="45" customWidth="1"/>
    <col min="7682" max="7682" width="15.625" style="45" customWidth="1"/>
    <col min="7683" max="7683" width="15.375" style="45" customWidth="1"/>
    <col min="7684" max="7684" width="14.50390625" style="45" customWidth="1"/>
    <col min="7685" max="7685" width="56.875" style="45" customWidth="1"/>
    <col min="7686" max="7686" width="16.75390625" style="45" customWidth="1"/>
    <col min="7687" max="7687" width="15.25390625" style="45" customWidth="1"/>
    <col min="7688" max="7688" width="14.00390625" style="45" customWidth="1"/>
    <col min="7689" max="7696" width="9.00390625" style="45" customWidth="1"/>
    <col min="7697" max="7888" width="6.75390625" style="45" customWidth="1"/>
    <col min="7889" max="7906" width="9.00390625" style="45" customWidth="1"/>
    <col min="7907" max="7936" width="7.00390625" style="45" customWidth="1"/>
    <col min="7937" max="7937" width="54.625" style="45" customWidth="1"/>
    <col min="7938" max="7938" width="15.625" style="45" customWidth="1"/>
    <col min="7939" max="7939" width="15.375" style="45" customWidth="1"/>
    <col min="7940" max="7940" width="14.50390625" style="45" customWidth="1"/>
    <col min="7941" max="7941" width="56.875" style="45" customWidth="1"/>
    <col min="7942" max="7942" width="16.75390625" style="45" customWidth="1"/>
    <col min="7943" max="7943" width="15.25390625" style="45" customWidth="1"/>
    <col min="7944" max="7944" width="14.00390625" style="45" customWidth="1"/>
    <col min="7945" max="7952" width="9.00390625" style="45" customWidth="1"/>
    <col min="7953" max="8144" width="6.75390625" style="45" customWidth="1"/>
    <col min="8145" max="8162" width="9.00390625" style="45" customWidth="1"/>
    <col min="8163" max="8192" width="7.00390625" style="45" customWidth="1"/>
    <col min="8193" max="8193" width="54.625" style="45" customWidth="1"/>
    <col min="8194" max="8194" width="15.625" style="45" customWidth="1"/>
    <col min="8195" max="8195" width="15.375" style="45" customWidth="1"/>
    <col min="8196" max="8196" width="14.50390625" style="45" customWidth="1"/>
    <col min="8197" max="8197" width="56.875" style="45" customWidth="1"/>
    <col min="8198" max="8198" width="16.75390625" style="45" customWidth="1"/>
    <col min="8199" max="8199" width="15.25390625" style="45" customWidth="1"/>
    <col min="8200" max="8200" width="14.00390625" style="45" customWidth="1"/>
    <col min="8201" max="8208" width="9.00390625" style="45" customWidth="1"/>
    <col min="8209" max="8400" width="6.75390625" style="45" customWidth="1"/>
    <col min="8401" max="8418" width="9.00390625" style="45" customWidth="1"/>
    <col min="8419" max="8448" width="7.00390625" style="45" customWidth="1"/>
    <col min="8449" max="8449" width="54.625" style="45" customWidth="1"/>
    <col min="8450" max="8450" width="15.625" style="45" customWidth="1"/>
    <col min="8451" max="8451" width="15.375" style="45" customWidth="1"/>
    <col min="8452" max="8452" width="14.50390625" style="45" customWidth="1"/>
    <col min="8453" max="8453" width="56.875" style="45" customWidth="1"/>
    <col min="8454" max="8454" width="16.75390625" style="45" customWidth="1"/>
    <col min="8455" max="8455" width="15.25390625" style="45" customWidth="1"/>
    <col min="8456" max="8456" width="14.00390625" style="45" customWidth="1"/>
    <col min="8457" max="8464" width="9.00390625" style="45" customWidth="1"/>
    <col min="8465" max="8656" width="6.75390625" style="45" customWidth="1"/>
    <col min="8657" max="8674" width="9.00390625" style="45" customWidth="1"/>
    <col min="8675" max="8704" width="7.00390625" style="45" customWidth="1"/>
    <col min="8705" max="8705" width="54.625" style="45" customWidth="1"/>
    <col min="8706" max="8706" width="15.625" style="45" customWidth="1"/>
    <col min="8707" max="8707" width="15.375" style="45" customWidth="1"/>
    <col min="8708" max="8708" width="14.50390625" style="45" customWidth="1"/>
    <col min="8709" max="8709" width="56.875" style="45" customWidth="1"/>
    <col min="8710" max="8710" width="16.75390625" style="45" customWidth="1"/>
    <col min="8711" max="8711" width="15.25390625" style="45" customWidth="1"/>
    <col min="8712" max="8712" width="14.00390625" style="45" customWidth="1"/>
    <col min="8713" max="8720" width="9.00390625" style="45" customWidth="1"/>
    <col min="8721" max="8912" width="6.75390625" style="45" customWidth="1"/>
    <col min="8913" max="8930" width="9.00390625" style="45" customWidth="1"/>
    <col min="8931" max="8960" width="7.00390625" style="45" customWidth="1"/>
    <col min="8961" max="8961" width="54.625" style="45" customWidth="1"/>
    <col min="8962" max="8962" width="15.625" style="45" customWidth="1"/>
    <col min="8963" max="8963" width="15.375" style="45" customWidth="1"/>
    <col min="8964" max="8964" width="14.50390625" style="45" customWidth="1"/>
    <col min="8965" max="8965" width="56.875" style="45" customWidth="1"/>
    <col min="8966" max="8966" width="16.75390625" style="45" customWidth="1"/>
    <col min="8967" max="8967" width="15.25390625" style="45" customWidth="1"/>
    <col min="8968" max="8968" width="14.00390625" style="45" customWidth="1"/>
    <col min="8969" max="8976" width="9.00390625" style="45" customWidth="1"/>
    <col min="8977" max="9168" width="6.75390625" style="45" customWidth="1"/>
    <col min="9169" max="9186" width="9.00390625" style="45" customWidth="1"/>
    <col min="9187" max="9216" width="7.00390625" style="45" customWidth="1"/>
    <col min="9217" max="9217" width="54.625" style="45" customWidth="1"/>
    <col min="9218" max="9218" width="15.625" style="45" customWidth="1"/>
    <col min="9219" max="9219" width="15.375" style="45" customWidth="1"/>
    <col min="9220" max="9220" width="14.50390625" style="45" customWidth="1"/>
    <col min="9221" max="9221" width="56.875" style="45" customWidth="1"/>
    <col min="9222" max="9222" width="16.75390625" style="45" customWidth="1"/>
    <col min="9223" max="9223" width="15.25390625" style="45" customWidth="1"/>
    <col min="9224" max="9224" width="14.00390625" style="45" customWidth="1"/>
    <col min="9225" max="9232" width="9.00390625" style="45" customWidth="1"/>
    <col min="9233" max="9424" width="6.75390625" style="45" customWidth="1"/>
    <col min="9425" max="9442" width="9.00390625" style="45" customWidth="1"/>
    <col min="9443" max="9472" width="7.00390625" style="45" customWidth="1"/>
    <col min="9473" max="9473" width="54.625" style="45" customWidth="1"/>
    <col min="9474" max="9474" width="15.625" style="45" customWidth="1"/>
    <col min="9475" max="9475" width="15.375" style="45" customWidth="1"/>
    <col min="9476" max="9476" width="14.50390625" style="45" customWidth="1"/>
    <col min="9477" max="9477" width="56.875" style="45" customWidth="1"/>
    <col min="9478" max="9478" width="16.75390625" style="45" customWidth="1"/>
    <col min="9479" max="9479" width="15.25390625" style="45" customWidth="1"/>
    <col min="9480" max="9480" width="14.00390625" style="45" customWidth="1"/>
    <col min="9481" max="9488" width="9.00390625" style="45" customWidth="1"/>
    <col min="9489" max="9680" width="6.75390625" style="45" customWidth="1"/>
    <col min="9681" max="9698" width="9.00390625" style="45" customWidth="1"/>
    <col min="9699" max="9728" width="7.00390625" style="45" customWidth="1"/>
    <col min="9729" max="9729" width="54.625" style="45" customWidth="1"/>
    <col min="9730" max="9730" width="15.625" style="45" customWidth="1"/>
    <col min="9731" max="9731" width="15.375" style="45" customWidth="1"/>
    <col min="9732" max="9732" width="14.50390625" style="45" customWidth="1"/>
    <col min="9733" max="9733" width="56.875" style="45" customWidth="1"/>
    <col min="9734" max="9734" width="16.75390625" style="45" customWidth="1"/>
    <col min="9735" max="9735" width="15.25390625" style="45" customWidth="1"/>
    <col min="9736" max="9736" width="14.00390625" style="45" customWidth="1"/>
    <col min="9737" max="9744" width="9.00390625" style="45" customWidth="1"/>
    <col min="9745" max="9936" width="6.75390625" style="45" customWidth="1"/>
    <col min="9937" max="9954" width="9.00390625" style="45" customWidth="1"/>
    <col min="9955" max="9984" width="7.00390625" style="45" customWidth="1"/>
    <col min="9985" max="9985" width="54.625" style="45" customWidth="1"/>
    <col min="9986" max="9986" width="15.625" style="45" customWidth="1"/>
    <col min="9987" max="9987" width="15.375" style="45" customWidth="1"/>
    <col min="9988" max="9988" width="14.50390625" style="45" customWidth="1"/>
    <col min="9989" max="9989" width="56.875" style="45" customWidth="1"/>
    <col min="9990" max="9990" width="16.75390625" style="45" customWidth="1"/>
    <col min="9991" max="9991" width="15.25390625" style="45" customWidth="1"/>
    <col min="9992" max="9992" width="14.00390625" style="45" customWidth="1"/>
    <col min="9993" max="10000" width="9.00390625" style="45" customWidth="1"/>
    <col min="10001" max="10192" width="6.75390625" style="45" customWidth="1"/>
    <col min="10193" max="10210" width="9.00390625" style="45" customWidth="1"/>
    <col min="10211" max="10240" width="7.00390625" style="45" customWidth="1"/>
    <col min="10241" max="10241" width="54.625" style="45" customWidth="1"/>
    <col min="10242" max="10242" width="15.625" style="45" customWidth="1"/>
    <col min="10243" max="10243" width="15.375" style="45" customWidth="1"/>
    <col min="10244" max="10244" width="14.50390625" style="45" customWidth="1"/>
    <col min="10245" max="10245" width="56.875" style="45" customWidth="1"/>
    <col min="10246" max="10246" width="16.75390625" style="45" customWidth="1"/>
    <col min="10247" max="10247" width="15.25390625" style="45" customWidth="1"/>
    <col min="10248" max="10248" width="14.00390625" style="45" customWidth="1"/>
    <col min="10249" max="10256" width="9.00390625" style="45" customWidth="1"/>
    <col min="10257" max="10448" width="6.75390625" style="45" customWidth="1"/>
    <col min="10449" max="10466" width="9.00390625" style="45" customWidth="1"/>
    <col min="10467" max="10496" width="7.00390625" style="45" customWidth="1"/>
    <col min="10497" max="10497" width="54.625" style="45" customWidth="1"/>
    <col min="10498" max="10498" width="15.625" style="45" customWidth="1"/>
    <col min="10499" max="10499" width="15.375" style="45" customWidth="1"/>
    <col min="10500" max="10500" width="14.50390625" style="45" customWidth="1"/>
    <col min="10501" max="10501" width="56.875" style="45" customWidth="1"/>
    <col min="10502" max="10502" width="16.75390625" style="45" customWidth="1"/>
    <col min="10503" max="10503" width="15.25390625" style="45" customWidth="1"/>
    <col min="10504" max="10504" width="14.00390625" style="45" customWidth="1"/>
    <col min="10505" max="10512" width="9.00390625" style="45" customWidth="1"/>
    <col min="10513" max="10704" width="6.75390625" style="45" customWidth="1"/>
    <col min="10705" max="10722" width="9.00390625" style="45" customWidth="1"/>
    <col min="10723" max="10752" width="7.00390625" style="45" customWidth="1"/>
    <col min="10753" max="10753" width="54.625" style="45" customWidth="1"/>
    <col min="10754" max="10754" width="15.625" style="45" customWidth="1"/>
    <col min="10755" max="10755" width="15.375" style="45" customWidth="1"/>
    <col min="10756" max="10756" width="14.50390625" style="45" customWidth="1"/>
    <col min="10757" max="10757" width="56.875" style="45" customWidth="1"/>
    <col min="10758" max="10758" width="16.75390625" style="45" customWidth="1"/>
    <col min="10759" max="10759" width="15.25390625" style="45" customWidth="1"/>
    <col min="10760" max="10760" width="14.00390625" style="45" customWidth="1"/>
    <col min="10761" max="10768" width="9.00390625" style="45" customWidth="1"/>
    <col min="10769" max="10960" width="6.75390625" style="45" customWidth="1"/>
    <col min="10961" max="10978" width="9.00390625" style="45" customWidth="1"/>
    <col min="10979" max="11008" width="7.00390625" style="45" customWidth="1"/>
    <col min="11009" max="11009" width="54.625" style="45" customWidth="1"/>
    <col min="11010" max="11010" width="15.625" style="45" customWidth="1"/>
    <col min="11011" max="11011" width="15.375" style="45" customWidth="1"/>
    <col min="11012" max="11012" width="14.50390625" style="45" customWidth="1"/>
    <col min="11013" max="11013" width="56.875" style="45" customWidth="1"/>
    <col min="11014" max="11014" width="16.75390625" style="45" customWidth="1"/>
    <col min="11015" max="11015" width="15.25390625" style="45" customWidth="1"/>
    <col min="11016" max="11016" width="14.00390625" style="45" customWidth="1"/>
    <col min="11017" max="11024" width="9.00390625" style="45" customWidth="1"/>
    <col min="11025" max="11216" width="6.75390625" style="45" customWidth="1"/>
    <col min="11217" max="11234" width="9.00390625" style="45" customWidth="1"/>
    <col min="11235" max="11264" width="7.00390625" style="45" customWidth="1"/>
    <col min="11265" max="11265" width="54.625" style="45" customWidth="1"/>
    <col min="11266" max="11266" width="15.625" style="45" customWidth="1"/>
    <col min="11267" max="11267" width="15.375" style="45" customWidth="1"/>
    <col min="11268" max="11268" width="14.50390625" style="45" customWidth="1"/>
    <col min="11269" max="11269" width="56.875" style="45" customWidth="1"/>
    <col min="11270" max="11270" width="16.75390625" style="45" customWidth="1"/>
    <col min="11271" max="11271" width="15.25390625" style="45" customWidth="1"/>
    <col min="11272" max="11272" width="14.00390625" style="45" customWidth="1"/>
    <col min="11273" max="11280" width="9.00390625" style="45" customWidth="1"/>
    <col min="11281" max="11472" width="6.75390625" style="45" customWidth="1"/>
    <col min="11473" max="11490" width="9.00390625" style="45" customWidth="1"/>
    <col min="11491" max="11520" width="7.00390625" style="45" customWidth="1"/>
    <col min="11521" max="11521" width="54.625" style="45" customWidth="1"/>
    <col min="11522" max="11522" width="15.625" style="45" customWidth="1"/>
    <col min="11523" max="11523" width="15.375" style="45" customWidth="1"/>
    <col min="11524" max="11524" width="14.50390625" style="45" customWidth="1"/>
    <col min="11525" max="11525" width="56.875" style="45" customWidth="1"/>
    <col min="11526" max="11526" width="16.75390625" style="45" customWidth="1"/>
    <col min="11527" max="11527" width="15.25390625" style="45" customWidth="1"/>
    <col min="11528" max="11528" width="14.00390625" style="45" customWidth="1"/>
    <col min="11529" max="11536" width="9.00390625" style="45" customWidth="1"/>
    <col min="11537" max="11728" width="6.75390625" style="45" customWidth="1"/>
    <col min="11729" max="11746" width="9.00390625" style="45" customWidth="1"/>
    <col min="11747" max="11776" width="7.00390625" style="45" customWidth="1"/>
    <col min="11777" max="11777" width="54.625" style="45" customWidth="1"/>
    <col min="11778" max="11778" width="15.625" style="45" customWidth="1"/>
    <col min="11779" max="11779" width="15.375" style="45" customWidth="1"/>
    <col min="11780" max="11780" width="14.50390625" style="45" customWidth="1"/>
    <col min="11781" max="11781" width="56.875" style="45" customWidth="1"/>
    <col min="11782" max="11782" width="16.75390625" style="45" customWidth="1"/>
    <col min="11783" max="11783" width="15.25390625" style="45" customWidth="1"/>
    <col min="11784" max="11784" width="14.00390625" style="45" customWidth="1"/>
    <col min="11785" max="11792" width="9.00390625" style="45" customWidth="1"/>
    <col min="11793" max="11984" width="6.75390625" style="45" customWidth="1"/>
    <col min="11985" max="12002" width="9.00390625" style="45" customWidth="1"/>
    <col min="12003" max="12032" width="7.00390625" style="45" customWidth="1"/>
    <col min="12033" max="12033" width="54.625" style="45" customWidth="1"/>
    <col min="12034" max="12034" width="15.625" style="45" customWidth="1"/>
    <col min="12035" max="12035" width="15.375" style="45" customWidth="1"/>
    <col min="12036" max="12036" width="14.50390625" style="45" customWidth="1"/>
    <col min="12037" max="12037" width="56.875" style="45" customWidth="1"/>
    <col min="12038" max="12038" width="16.75390625" style="45" customWidth="1"/>
    <col min="12039" max="12039" width="15.25390625" style="45" customWidth="1"/>
    <col min="12040" max="12040" width="14.00390625" style="45" customWidth="1"/>
    <col min="12041" max="12048" width="9.00390625" style="45" customWidth="1"/>
    <col min="12049" max="12240" width="6.75390625" style="45" customWidth="1"/>
    <col min="12241" max="12258" width="9.00390625" style="45" customWidth="1"/>
    <col min="12259" max="12288" width="7.00390625" style="45" customWidth="1"/>
    <col min="12289" max="12289" width="54.625" style="45" customWidth="1"/>
    <col min="12290" max="12290" width="15.625" style="45" customWidth="1"/>
    <col min="12291" max="12291" width="15.375" style="45" customWidth="1"/>
    <col min="12292" max="12292" width="14.50390625" style="45" customWidth="1"/>
    <col min="12293" max="12293" width="56.875" style="45" customWidth="1"/>
    <col min="12294" max="12294" width="16.75390625" style="45" customWidth="1"/>
    <col min="12295" max="12295" width="15.25390625" style="45" customWidth="1"/>
    <col min="12296" max="12296" width="14.00390625" style="45" customWidth="1"/>
    <col min="12297" max="12304" width="9.00390625" style="45" customWidth="1"/>
    <col min="12305" max="12496" width="6.75390625" style="45" customWidth="1"/>
    <col min="12497" max="12514" width="9.00390625" style="45" customWidth="1"/>
    <col min="12515" max="12544" width="7.00390625" style="45" customWidth="1"/>
    <col min="12545" max="12545" width="54.625" style="45" customWidth="1"/>
    <col min="12546" max="12546" width="15.625" style="45" customWidth="1"/>
    <col min="12547" max="12547" width="15.375" style="45" customWidth="1"/>
    <col min="12548" max="12548" width="14.50390625" style="45" customWidth="1"/>
    <col min="12549" max="12549" width="56.875" style="45" customWidth="1"/>
    <col min="12550" max="12550" width="16.75390625" style="45" customWidth="1"/>
    <col min="12551" max="12551" width="15.25390625" style="45" customWidth="1"/>
    <col min="12552" max="12552" width="14.00390625" style="45" customWidth="1"/>
    <col min="12553" max="12560" width="9.00390625" style="45" customWidth="1"/>
    <col min="12561" max="12752" width="6.75390625" style="45" customWidth="1"/>
    <col min="12753" max="12770" width="9.00390625" style="45" customWidth="1"/>
    <col min="12771" max="12800" width="7.00390625" style="45" customWidth="1"/>
    <col min="12801" max="12801" width="54.625" style="45" customWidth="1"/>
    <col min="12802" max="12802" width="15.625" style="45" customWidth="1"/>
    <col min="12803" max="12803" width="15.375" style="45" customWidth="1"/>
    <col min="12804" max="12804" width="14.50390625" style="45" customWidth="1"/>
    <col min="12805" max="12805" width="56.875" style="45" customWidth="1"/>
    <col min="12806" max="12806" width="16.75390625" style="45" customWidth="1"/>
    <col min="12807" max="12807" width="15.25390625" style="45" customWidth="1"/>
    <col min="12808" max="12808" width="14.00390625" style="45" customWidth="1"/>
    <col min="12809" max="12816" width="9.00390625" style="45" customWidth="1"/>
    <col min="12817" max="13008" width="6.75390625" style="45" customWidth="1"/>
    <col min="13009" max="13026" width="9.00390625" style="45" customWidth="1"/>
    <col min="13027" max="13056" width="7.00390625" style="45" customWidth="1"/>
    <col min="13057" max="13057" width="54.625" style="45" customWidth="1"/>
    <col min="13058" max="13058" width="15.625" style="45" customWidth="1"/>
    <col min="13059" max="13059" width="15.375" style="45" customWidth="1"/>
    <col min="13060" max="13060" width="14.50390625" style="45" customWidth="1"/>
    <col min="13061" max="13061" width="56.875" style="45" customWidth="1"/>
    <col min="13062" max="13062" width="16.75390625" style="45" customWidth="1"/>
    <col min="13063" max="13063" width="15.25390625" style="45" customWidth="1"/>
    <col min="13064" max="13064" width="14.00390625" style="45" customWidth="1"/>
    <col min="13065" max="13072" width="9.00390625" style="45" customWidth="1"/>
    <col min="13073" max="13264" width="6.75390625" style="45" customWidth="1"/>
    <col min="13265" max="13282" width="9.00390625" style="45" customWidth="1"/>
    <col min="13283" max="13312" width="7.00390625" style="45" customWidth="1"/>
    <col min="13313" max="13313" width="54.625" style="45" customWidth="1"/>
    <col min="13314" max="13314" width="15.625" style="45" customWidth="1"/>
    <col min="13315" max="13315" width="15.375" style="45" customWidth="1"/>
    <col min="13316" max="13316" width="14.50390625" style="45" customWidth="1"/>
    <col min="13317" max="13317" width="56.875" style="45" customWidth="1"/>
    <col min="13318" max="13318" width="16.75390625" style="45" customWidth="1"/>
    <col min="13319" max="13319" width="15.25390625" style="45" customWidth="1"/>
    <col min="13320" max="13320" width="14.00390625" style="45" customWidth="1"/>
    <col min="13321" max="13328" width="9.00390625" style="45" customWidth="1"/>
    <col min="13329" max="13520" width="6.75390625" style="45" customWidth="1"/>
    <col min="13521" max="13538" width="9.00390625" style="45" customWidth="1"/>
    <col min="13539" max="13568" width="7.00390625" style="45" customWidth="1"/>
    <col min="13569" max="13569" width="54.625" style="45" customWidth="1"/>
    <col min="13570" max="13570" width="15.625" style="45" customWidth="1"/>
    <col min="13571" max="13571" width="15.375" style="45" customWidth="1"/>
    <col min="13572" max="13572" width="14.50390625" style="45" customWidth="1"/>
    <col min="13573" max="13573" width="56.875" style="45" customWidth="1"/>
    <col min="13574" max="13574" width="16.75390625" style="45" customWidth="1"/>
    <col min="13575" max="13575" width="15.25390625" style="45" customWidth="1"/>
    <col min="13576" max="13576" width="14.00390625" style="45" customWidth="1"/>
    <col min="13577" max="13584" width="9.00390625" style="45" customWidth="1"/>
    <col min="13585" max="13776" width="6.75390625" style="45" customWidth="1"/>
    <col min="13777" max="13794" width="9.00390625" style="45" customWidth="1"/>
    <col min="13795" max="13824" width="7.00390625" style="45" customWidth="1"/>
    <col min="13825" max="13825" width="54.625" style="45" customWidth="1"/>
    <col min="13826" max="13826" width="15.625" style="45" customWidth="1"/>
    <col min="13827" max="13827" width="15.375" style="45" customWidth="1"/>
    <col min="13828" max="13828" width="14.50390625" style="45" customWidth="1"/>
    <col min="13829" max="13829" width="56.875" style="45" customWidth="1"/>
    <col min="13830" max="13830" width="16.75390625" style="45" customWidth="1"/>
    <col min="13831" max="13831" width="15.25390625" style="45" customWidth="1"/>
    <col min="13832" max="13832" width="14.00390625" style="45" customWidth="1"/>
    <col min="13833" max="13840" width="9.00390625" style="45" customWidth="1"/>
    <col min="13841" max="14032" width="6.75390625" style="45" customWidth="1"/>
    <col min="14033" max="14050" width="9.00390625" style="45" customWidth="1"/>
    <col min="14051" max="14080" width="7.00390625" style="45" customWidth="1"/>
    <col min="14081" max="14081" width="54.625" style="45" customWidth="1"/>
    <col min="14082" max="14082" width="15.625" style="45" customWidth="1"/>
    <col min="14083" max="14083" width="15.375" style="45" customWidth="1"/>
    <col min="14084" max="14084" width="14.50390625" style="45" customWidth="1"/>
    <col min="14085" max="14085" width="56.875" style="45" customWidth="1"/>
    <col min="14086" max="14086" width="16.75390625" style="45" customWidth="1"/>
    <col min="14087" max="14087" width="15.25390625" style="45" customWidth="1"/>
    <col min="14088" max="14088" width="14.00390625" style="45" customWidth="1"/>
    <col min="14089" max="14096" width="9.00390625" style="45" customWidth="1"/>
    <col min="14097" max="14288" width="6.75390625" style="45" customWidth="1"/>
    <col min="14289" max="14306" width="9.00390625" style="45" customWidth="1"/>
    <col min="14307" max="14336" width="7.00390625" style="45" customWidth="1"/>
    <col min="14337" max="14337" width="54.625" style="45" customWidth="1"/>
    <col min="14338" max="14338" width="15.625" style="45" customWidth="1"/>
    <col min="14339" max="14339" width="15.375" style="45" customWidth="1"/>
    <col min="14340" max="14340" width="14.50390625" style="45" customWidth="1"/>
    <col min="14341" max="14341" width="56.875" style="45" customWidth="1"/>
    <col min="14342" max="14342" width="16.75390625" style="45" customWidth="1"/>
    <col min="14343" max="14343" width="15.25390625" style="45" customWidth="1"/>
    <col min="14344" max="14344" width="14.00390625" style="45" customWidth="1"/>
    <col min="14345" max="14352" width="9.00390625" style="45" customWidth="1"/>
    <col min="14353" max="14544" width="6.75390625" style="45" customWidth="1"/>
    <col min="14545" max="14562" width="9.00390625" style="45" customWidth="1"/>
    <col min="14563" max="14592" width="7.00390625" style="45" customWidth="1"/>
    <col min="14593" max="14593" width="54.625" style="45" customWidth="1"/>
    <col min="14594" max="14594" width="15.625" style="45" customWidth="1"/>
    <col min="14595" max="14595" width="15.375" style="45" customWidth="1"/>
    <col min="14596" max="14596" width="14.50390625" style="45" customWidth="1"/>
    <col min="14597" max="14597" width="56.875" style="45" customWidth="1"/>
    <col min="14598" max="14598" width="16.75390625" style="45" customWidth="1"/>
    <col min="14599" max="14599" width="15.25390625" style="45" customWidth="1"/>
    <col min="14600" max="14600" width="14.00390625" style="45" customWidth="1"/>
    <col min="14601" max="14608" width="9.00390625" style="45" customWidth="1"/>
    <col min="14609" max="14800" width="6.75390625" style="45" customWidth="1"/>
    <col min="14801" max="14818" width="9.00390625" style="45" customWidth="1"/>
    <col min="14819" max="14848" width="7.00390625" style="45" customWidth="1"/>
    <col min="14849" max="14849" width="54.625" style="45" customWidth="1"/>
    <col min="14850" max="14850" width="15.625" style="45" customWidth="1"/>
    <col min="14851" max="14851" width="15.375" style="45" customWidth="1"/>
    <col min="14852" max="14852" width="14.50390625" style="45" customWidth="1"/>
    <col min="14853" max="14853" width="56.875" style="45" customWidth="1"/>
    <col min="14854" max="14854" width="16.75390625" style="45" customWidth="1"/>
    <col min="14855" max="14855" width="15.25390625" style="45" customWidth="1"/>
    <col min="14856" max="14856" width="14.00390625" style="45" customWidth="1"/>
    <col min="14857" max="14864" width="9.00390625" style="45" customWidth="1"/>
    <col min="14865" max="15056" width="6.75390625" style="45" customWidth="1"/>
    <col min="15057" max="15074" width="9.00390625" style="45" customWidth="1"/>
    <col min="15075" max="15104" width="7.00390625" style="45" customWidth="1"/>
    <col min="15105" max="15105" width="54.625" style="45" customWidth="1"/>
    <col min="15106" max="15106" width="15.625" style="45" customWidth="1"/>
    <col min="15107" max="15107" width="15.375" style="45" customWidth="1"/>
    <col min="15108" max="15108" width="14.50390625" style="45" customWidth="1"/>
    <col min="15109" max="15109" width="56.875" style="45" customWidth="1"/>
    <col min="15110" max="15110" width="16.75390625" style="45" customWidth="1"/>
    <col min="15111" max="15111" width="15.25390625" style="45" customWidth="1"/>
    <col min="15112" max="15112" width="14.00390625" style="45" customWidth="1"/>
    <col min="15113" max="15120" width="9.00390625" style="45" customWidth="1"/>
    <col min="15121" max="15312" width="6.75390625" style="45" customWidth="1"/>
    <col min="15313" max="15330" width="9.00390625" style="45" customWidth="1"/>
    <col min="15331" max="15360" width="7.00390625" style="45" customWidth="1"/>
    <col min="15361" max="15361" width="54.625" style="45" customWidth="1"/>
    <col min="15362" max="15362" width="15.625" style="45" customWidth="1"/>
    <col min="15363" max="15363" width="15.375" style="45" customWidth="1"/>
    <col min="15364" max="15364" width="14.50390625" style="45" customWidth="1"/>
    <col min="15365" max="15365" width="56.875" style="45" customWidth="1"/>
    <col min="15366" max="15366" width="16.75390625" style="45" customWidth="1"/>
    <col min="15367" max="15367" width="15.25390625" style="45" customWidth="1"/>
    <col min="15368" max="15368" width="14.00390625" style="45" customWidth="1"/>
    <col min="15369" max="15376" width="9.00390625" style="45" customWidth="1"/>
    <col min="15377" max="15568" width="6.75390625" style="45" customWidth="1"/>
    <col min="15569" max="15586" width="9.00390625" style="45" customWidth="1"/>
    <col min="15587" max="15616" width="7.00390625" style="45" customWidth="1"/>
    <col min="15617" max="15617" width="54.625" style="45" customWidth="1"/>
    <col min="15618" max="15618" width="15.625" style="45" customWidth="1"/>
    <col min="15619" max="15619" width="15.375" style="45" customWidth="1"/>
    <col min="15620" max="15620" width="14.50390625" style="45" customWidth="1"/>
    <col min="15621" max="15621" width="56.875" style="45" customWidth="1"/>
    <col min="15622" max="15622" width="16.75390625" style="45" customWidth="1"/>
    <col min="15623" max="15623" width="15.25390625" style="45" customWidth="1"/>
    <col min="15624" max="15624" width="14.00390625" style="45" customWidth="1"/>
    <col min="15625" max="15632" width="9.00390625" style="45" customWidth="1"/>
    <col min="15633" max="15824" width="6.75390625" style="45" customWidth="1"/>
    <col min="15825" max="15842" width="9.00390625" style="45" customWidth="1"/>
    <col min="15843" max="15872" width="7.00390625" style="45" customWidth="1"/>
    <col min="15873" max="15873" width="54.625" style="45" customWidth="1"/>
    <col min="15874" max="15874" width="15.625" style="45" customWidth="1"/>
    <col min="15875" max="15875" width="15.375" style="45" customWidth="1"/>
    <col min="15876" max="15876" width="14.50390625" style="45" customWidth="1"/>
    <col min="15877" max="15877" width="56.875" style="45" customWidth="1"/>
    <col min="15878" max="15878" width="16.75390625" style="45" customWidth="1"/>
    <col min="15879" max="15879" width="15.25390625" style="45" customWidth="1"/>
    <col min="15880" max="15880" width="14.00390625" style="45" customWidth="1"/>
    <col min="15881" max="15888" width="9.00390625" style="45" customWidth="1"/>
    <col min="15889" max="16080" width="6.75390625" style="45" customWidth="1"/>
    <col min="16081" max="16098" width="9.00390625" style="45" customWidth="1"/>
    <col min="16099" max="16128" width="7.00390625" style="45" customWidth="1"/>
    <col min="16129" max="16129" width="54.625" style="45" customWidth="1"/>
    <col min="16130" max="16130" width="15.625" style="45" customWidth="1"/>
    <col min="16131" max="16131" width="15.375" style="45" customWidth="1"/>
    <col min="16132" max="16132" width="14.50390625" style="45" customWidth="1"/>
    <col min="16133" max="16133" width="56.875" style="45" customWidth="1"/>
    <col min="16134" max="16134" width="16.75390625" style="45" customWidth="1"/>
    <col min="16135" max="16135" width="15.25390625" style="45" customWidth="1"/>
    <col min="16136" max="16136" width="14.00390625" style="45" customWidth="1"/>
    <col min="16137" max="16144" width="9.00390625" style="45" customWidth="1"/>
    <col min="16145" max="16336" width="6.75390625" style="45" customWidth="1"/>
    <col min="16337" max="16354" width="9.00390625" style="45" customWidth="1"/>
    <col min="16355" max="16384" width="7.00390625" style="45" customWidth="1"/>
  </cols>
  <sheetData>
    <row r="1" ht="16.5" customHeight="1">
      <c r="A1" s="46" t="s">
        <v>140</v>
      </c>
    </row>
    <row r="2" spans="1:8" s="34" customFormat="1" ht="25.5">
      <c r="A2" s="47" t="s">
        <v>141</v>
      </c>
      <c r="B2" s="47"/>
      <c r="C2" s="47"/>
      <c r="D2" s="47"/>
      <c r="E2" s="47"/>
      <c r="F2" s="47"/>
      <c r="G2" s="47"/>
      <c r="H2" s="47"/>
    </row>
    <row r="3" spans="1:8" s="35" customFormat="1" ht="16.5" customHeight="1">
      <c r="A3" s="48"/>
      <c r="B3" s="49"/>
      <c r="C3" s="49"/>
      <c r="D3" s="49"/>
      <c r="E3" s="81"/>
      <c r="F3" s="82" t="s">
        <v>142</v>
      </c>
      <c r="G3" s="82"/>
      <c r="H3" s="82"/>
    </row>
    <row r="4" spans="1:238" s="36" customFormat="1" ht="18" customHeight="1">
      <c r="A4" s="50" t="s">
        <v>143</v>
      </c>
      <c r="B4" s="50"/>
      <c r="C4" s="50"/>
      <c r="D4" s="50"/>
      <c r="E4" s="50" t="s">
        <v>144</v>
      </c>
      <c r="F4" s="50"/>
      <c r="G4" s="50"/>
      <c r="H4" s="50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</row>
    <row r="5" spans="1:238" s="36" customFormat="1" ht="18" customHeight="1">
      <c r="A5" s="50" t="s">
        <v>145</v>
      </c>
      <c r="B5" s="51" t="s">
        <v>9</v>
      </c>
      <c r="C5" s="51" t="s">
        <v>10</v>
      </c>
      <c r="D5" s="51" t="s">
        <v>11</v>
      </c>
      <c r="E5" s="83" t="s">
        <v>145</v>
      </c>
      <c r="F5" s="51" t="s">
        <v>9</v>
      </c>
      <c r="G5" s="51" t="s">
        <v>10</v>
      </c>
      <c r="H5" s="51" t="s">
        <v>11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</row>
    <row r="6" spans="1:8" s="37" customFormat="1" ht="12.75" customHeight="1">
      <c r="A6" s="52" t="s">
        <v>13</v>
      </c>
      <c r="B6" s="53">
        <v>1</v>
      </c>
      <c r="C6" s="53">
        <v>2</v>
      </c>
      <c r="D6" s="53">
        <v>3</v>
      </c>
      <c r="E6" s="84"/>
      <c r="F6" s="85">
        <v>4</v>
      </c>
      <c r="G6" s="85">
        <v>5</v>
      </c>
      <c r="H6" s="85">
        <v>6</v>
      </c>
    </row>
    <row r="7" spans="1:240" s="38" customFormat="1" ht="17.1" customHeight="1">
      <c r="A7" s="54" t="s">
        <v>146</v>
      </c>
      <c r="B7" s="55">
        <v>733109</v>
      </c>
      <c r="C7" s="55">
        <v>0</v>
      </c>
      <c r="D7" s="55">
        <v>733109</v>
      </c>
      <c r="E7" s="86" t="s">
        <v>147</v>
      </c>
      <c r="F7" s="79">
        <v>682241</v>
      </c>
      <c r="G7" s="79">
        <v>444000</v>
      </c>
      <c r="H7" s="79">
        <v>1126241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</row>
    <row r="8" spans="1:8" s="39" customFormat="1" ht="17.1" customHeight="1">
      <c r="A8" s="56" t="s">
        <v>148</v>
      </c>
      <c r="B8" s="57">
        <v>235710</v>
      </c>
      <c r="C8" s="57"/>
      <c r="D8" s="57">
        <v>235710</v>
      </c>
      <c r="E8" s="87" t="s">
        <v>149</v>
      </c>
      <c r="F8" s="88">
        <v>1335</v>
      </c>
      <c r="G8" s="88">
        <v>0</v>
      </c>
      <c r="H8" s="88">
        <v>1335</v>
      </c>
    </row>
    <row r="9" spans="1:8" s="39" customFormat="1" ht="17.1" customHeight="1">
      <c r="A9" s="58" t="s">
        <v>150</v>
      </c>
      <c r="B9" s="57">
        <v>1200</v>
      </c>
      <c r="C9" s="57"/>
      <c r="D9" s="57">
        <v>1200</v>
      </c>
      <c r="E9" s="87" t="s">
        <v>151</v>
      </c>
      <c r="F9" s="62">
        <v>1335</v>
      </c>
      <c r="G9" s="62"/>
      <c r="H9" s="57">
        <v>1335</v>
      </c>
    </row>
    <row r="10" spans="1:8" s="39" customFormat="1" ht="17.1" customHeight="1">
      <c r="A10" s="56" t="s">
        <v>152</v>
      </c>
      <c r="B10" s="57">
        <v>461521</v>
      </c>
      <c r="C10" s="57"/>
      <c r="D10" s="57">
        <v>461521</v>
      </c>
      <c r="E10" s="89" t="s">
        <v>153</v>
      </c>
      <c r="F10" s="62">
        <v>283083</v>
      </c>
      <c r="G10" s="62">
        <v>90000</v>
      </c>
      <c r="H10" s="62">
        <v>373083</v>
      </c>
    </row>
    <row r="11" spans="1:8" s="39" customFormat="1" ht="17.1" customHeight="1">
      <c r="A11" s="56" t="s">
        <v>154</v>
      </c>
      <c r="B11" s="57">
        <v>350</v>
      </c>
      <c r="C11" s="57"/>
      <c r="D11" s="57">
        <v>350</v>
      </c>
      <c r="E11" s="87" t="s">
        <v>155</v>
      </c>
      <c r="F11" s="62">
        <v>283083</v>
      </c>
      <c r="G11" s="62">
        <v>90000</v>
      </c>
      <c r="H11" s="57">
        <v>373083</v>
      </c>
    </row>
    <row r="12" spans="1:8" s="39" customFormat="1" ht="17.1" customHeight="1">
      <c r="A12" s="56" t="s">
        <v>156</v>
      </c>
      <c r="B12" s="57">
        <v>17739</v>
      </c>
      <c r="C12" s="57"/>
      <c r="D12" s="57">
        <v>17739</v>
      </c>
      <c r="E12" s="87" t="s">
        <v>157</v>
      </c>
      <c r="F12" s="62">
        <v>6700</v>
      </c>
      <c r="G12" s="62">
        <v>0</v>
      </c>
      <c r="H12" s="62">
        <v>6700</v>
      </c>
    </row>
    <row r="13" spans="1:8" s="39" customFormat="1" ht="17.1" customHeight="1">
      <c r="A13" s="59" t="s">
        <v>158</v>
      </c>
      <c r="B13" s="57">
        <v>590</v>
      </c>
      <c r="C13" s="57"/>
      <c r="D13" s="57">
        <v>590</v>
      </c>
      <c r="E13" s="87" t="s">
        <v>159</v>
      </c>
      <c r="F13" s="88">
        <v>6700</v>
      </c>
      <c r="G13" s="88"/>
      <c r="H13" s="57">
        <v>6700</v>
      </c>
    </row>
    <row r="14" spans="1:8" s="39" customFormat="1" ht="17.1" customHeight="1">
      <c r="A14" s="56" t="s">
        <v>160</v>
      </c>
      <c r="B14" s="57">
        <v>6700</v>
      </c>
      <c r="C14" s="57"/>
      <c r="D14" s="57">
        <v>6700</v>
      </c>
      <c r="E14" s="87" t="s">
        <v>161</v>
      </c>
      <c r="F14" s="88">
        <v>346353</v>
      </c>
      <c r="G14" s="62">
        <v>354000</v>
      </c>
      <c r="H14" s="88">
        <v>700353</v>
      </c>
    </row>
    <row r="15" spans="1:8" s="39" customFormat="1" ht="17.1" customHeight="1">
      <c r="A15" s="58" t="s">
        <v>162</v>
      </c>
      <c r="B15" s="57">
        <v>9299</v>
      </c>
      <c r="C15" s="57"/>
      <c r="D15" s="57">
        <v>9299</v>
      </c>
      <c r="E15" s="90" t="s">
        <v>163</v>
      </c>
      <c r="F15" s="88">
        <v>264462</v>
      </c>
      <c r="G15" s="62">
        <v>354000</v>
      </c>
      <c r="H15" s="57">
        <v>618462</v>
      </c>
    </row>
    <row r="16" spans="1:8" s="39" customFormat="1" ht="17.1" customHeight="1">
      <c r="A16" s="60" t="s">
        <v>164</v>
      </c>
      <c r="B16" s="57"/>
      <c r="C16" s="57"/>
      <c r="D16" s="57">
        <v>0</v>
      </c>
      <c r="E16" s="90" t="s">
        <v>165</v>
      </c>
      <c r="F16" s="88">
        <v>81891</v>
      </c>
      <c r="G16" s="88"/>
      <c r="H16" s="57">
        <v>81891</v>
      </c>
    </row>
    <row r="17" spans="1:8" s="39" customFormat="1" ht="17.1" customHeight="1">
      <c r="A17" s="61"/>
      <c r="B17" s="62"/>
      <c r="C17" s="62"/>
      <c r="D17" s="57"/>
      <c r="E17" s="91" t="s">
        <v>166</v>
      </c>
      <c r="F17" s="92">
        <v>5000</v>
      </c>
      <c r="G17" s="88"/>
      <c r="H17" s="57">
        <v>5000</v>
      </c>
    </row>
    <row r="18" spans="1:8" s="39" customFormat="1" ht="17.1" customHeight="1">
      <c r="A18" s="61"/>
      <c r="B18" s="63"/>
      <c r="C18" s="63"/>
      <c r="D18" s="57"/>
      <c r="E18" s="93" t="s">
        <v>167</v>
      </c>
      <c r="F18" s="62">
        <v>5000</v>
      </c>
      <c r="G18" s="62"/>
      <c r="H18" s="57">
        <v>5000</v>
      </c>
    </row>
    <row r="19" spans="1:8" s="39" customFormat="1" ht="17.1" customHeight="1">
      <c r="A19" s="61"/>
      <c r="B19" s="62"/>
      <c r="C19" s="62"/>
      <c r="D19" s="57"/>
      <c r="E19" s="93" t="s">
        <v>168</v>
      </c>
      <c r="F19" s="62">
        <v>15900</v>
      </c>
      <c r="G19" s="92"/>
      <c r="H19" s="57">
        <v>15900</v>
      </c>
    </row>
    <row r="20" spans="1:8" s="39" customFormat="1" ht="17.1" customHeight="1">
      <c r="A20" s="64"/>
      <c r="B20" s="57"/>
      <c r="C20" s="57"/>
      <c r="D20" s="57"/>
      <c r="E20" s="94" t="s">
        <v>169</v>
      </c>
      <c r="F20" s="62">
        <v>8832</v>
      </c>
      <c r="G20" s="62"/>
      <c r="H20" s="57">
        <v>8832</v>
      </c>
    </row>
    <row r="21" spans="1:8" s="39" customFormat="1" ht="17.1" customHeight="1">
      <c r="A21" s="65"/>
      <c r="B21" s="57"/>
      <c r="C21" s="57"/>
      <c r="D21" s="57"/>
      <c r="E21" s="95" t="s">
        <v>170</v>
      </c>
      <c r="F21" s="62">
        <v>7068</v>
      </c>
      <c r="G21" s="62"/>
      <c r="H21" s="57">
        <v>7068</v>
      </c>
    </row>
    <row r="22" spans="1:8" s="39" customFormat="1" ht="17.1" customHeight="1">
      <c r="A22" s="61"/>
      <c r="B22" s="57"/>
      <c r="C22" s="57"/>
      <c r="D22" s="57"/>
      <c r="E22" s="96" t="s">
        <v>171</v>
      </c>
      <c r="F22" s="62">
        <v>23233</v>
      </c>
      <c r="G22" s="62"/>
      <c r="H22" s="57">
        <v>23233</v>
      </c>
    </row>
    <row r="23" spans="1:8" s="39" customFormat="1" ht="17.1" customHeight="1">
      <c r="A23" s="60"/>
      <c r="B23" s="57"/>
      <c r="C23" s="57"/>
      <c r="D23" s="57"/>
      <c r="E23" s="95" t="s">
        <v>172</v>
      </c>
      <c r="F23" s="62"/>
      <c r="G23" s="62"/>
      <c r="H23" s="57">
        <v>0</v>
      </c>
    </row>
    <row r="24" spans="1:8" s="39" customFormat="1" ht="17.1" customHeight="1">
      <c r="A24" s="66"/>
      <c r="B24" s="57"/>
      <c r="C24" s="57"/>
      <c r="D24" s="57"/>
      <c r="E24" s="96" t="s">
        <v>173</v>
      </c>
      <c r="F24" s="62">
        <v>23233</v>
      </c>
      <c r="G24" s="62"/>
      <c r="H24" s="57">
        <v>23233</v>
      </c>
    </row>
    <row r="25" spans="1:8" s="39" customFormat="1" ht="17.1" customHeight="1">
      <c r="A25" s="67"/>
      <c r="B25" s="57"/>
      <c r="C25" s="57"/>
      <c r="D25" s="57"/>
      <c r="E25" s="94" t="s">
        <v>174</v>
      </c>
      <c r="F25" s="62"/>
      <c r="G25" s="62"/>
      <c r="H25" s="57">
        <v>0</v>
      </c>
    </row>
    <row r="26" spans="1:8" s="39" customFormat="1" ht="17.1" customHeight="1">
      <c r="A26" s="68"/>
      <c r="B26" s="57"/>
      <c r="C26" s="57"/>
      <c r="D26" s="57"/>
      <c r="E26" s="96" t="s">
        <v>175</v>
      </c>
      <c r="F26" s="62">
        <v>637</v>
      </c>
      <c r="G26" s="62"/>
      <c r="H26" s="57">
        <v>637</v>
      </c>
    </row>
    <row r="27" spans="1:8" s="39" customFormat="1" ht="17.1" customHeight="1">
      <c r="A27" s="61"/>
      <c r="B27" s="62"/>
      <c r="C27" s="62"/>
      <c r="D27" s="57"/>
      <c r="E27" s="96" t="s">
        <v>176</v>
      </c>
      <c r="F27" s="62"/>
      <c r="G27" s="88"/>
      <c r="H27" s="57">
        <v>0</v>
      </c>
    </row>
    <row r="28" spans="1:8" s="39" customFormat="1" ht="17.1" customHeight="1">
      <c r="A28" s="69"/>
      <c r="B28" s="57"/>
      <c r="C28" s="57"/>
      <c r="D28" s="57"/>
      <c r="E28" s="97" t="s">
        <v>177</v>
      </c>
      <c r="F28" s="62">
        <v>637</v>
      </c>
      <c r="G28" s="62"/>
      <c r="H28" s="57">
        <v>637</v>
      </c>
    </row>
    <row r="29" spans="1:8" s="39" customFormat="1" ht="17.1" customHeight="1">
      <c r="A29" s="70"/>
      <c r="B29" s="57"/>
      <c r="C29" s="57"/>
      <c r="D29" s="57"/>
      <c r="E29" s="61" t="s">
        <v>178</v>
      </c>
      <c r="F29" s="62"/>
      <c r="G29" s="62"/>
      <c r="H29" s="57">
        <v>0</v>
      </c>
    </row>
    <row r="30" spans="1:8" s="39" customFormat="1" ht="17.1" customHeight="1">
      <c r="A30" s="70"/>
      <c r="B30" s="57"/>
      <c r="C30" s="57"/>
      <c r="D30" s="57"/>
      <c r="E30" s="98"/>
      <c r="F30" s="62"/>
      <c r="G30" s="62"/>
      <c r="H30" s="57">
        <v>0</v>
      </c>
    </row>
    <row r="31" spans="1:8" s="39" customFormat="1" ht="17.1" customHeight="1">
      <c r="A31" s="71" t="s">
        <v>55</v>
      </c>
      <c r="B31" s="72">
        <v>760621</v>
      </c>
      <c r="C31" s="72">
        <v>2074000</v>
      </c>
      <c r="D31" s="72">
        <v>2834621</v>
      </c>
      <c r="E31" s="99" t="s">
        <v>56</v>
      </c>
      <c r="F31" s="72">
        <v>636950</v>
      </c>
      <c r="G31" s="72">
        <v>0</v>
      </c>
      <c r="H31" s="72">
        <v>636950</v>
      </c>
    </row>
    <row r="32" spans="1:8" s="39" customFormat="1" ht="17.1" customHeight="1">
      <c r="A32" s="61" t="s">
        <v>179</v>
      </c>
      <c r="B32" s="62"/>
      <c r="C32" s="62">
        <v>554000</v>
      </c>
      <c r="D32" s="57">
        <v>554000</v>
      </c>
      <c r="E32" s="61" t="s">
        <v>180</v>
      </c>
      <c r="F32" s="62"/>
      <c r="G32" s="72"/>
      <c r="H32" s="57">
        <v>0</v>
      </c>
    </row>
    <row r="33" spans="1:8" s="39" customFormat="1" ht="17.1" customHeight="1">
      <c r="A33" s="61" t="s">
        <v>181</v>
      </c>
      <c r="B33" s="62">
        <v>760621</v>
      </c>
      <c r="C33" s="62">
        <v>340000</v>
      </c>
      <c r="D33" s="57">
        <v>1100621</v>
      </c>
      <c r="E33" s="61" t="s">
        <v>182</v>
      </c>
      <c r="F33" s="62">
        <v>636950</v>
      </c>
      <c r="G33" s="62"/>
      <c r="H33" s="57">
        <v>636950</v>
      </c>
    </row>
    <row r="34" spans="1:8" s="39" customFormat="1" ht="17.1" customHeight="1">
      <c r="A34" s="61" t="s">
        <v>183</v>
      </c>
      <c r="B34" s="62"/>
      <c r="C34" s="62">
        <v>1060000</v>
      </c>
      <c r="D34" s="57">
        <v>1060000</v>
      </c>
      <c r="E34" s="61" t="s">
        <v>184</v>
      </c>
      <c r="F34" s="62"/>
      <c r="G34" s="62"/>
      <c r="H34" s="57">
        <v>0</v>
      </c>
    </row>
    <row r="35" spans="1:8" s="39" customFormat="1" ht="17.1" customHeight="1">
      <c r="A35" s="61" t="s">
        <v>185</v>
      </c>
      <c r="B35" s="62"/>
      <c r="C35" s="62">
        <v>120000</v>
      </c>
      <c r="D35" s="57">
        <v>120000</v>
      </c>
      <c r="E35" s="61" t="s">
        <v>186</v>
      </c>
      <c r="F35" s="62"/>
      <c r="G35" s="62"/>
      <c r="H35" s="57">
        <v>0</v>
      </c>
    </row>
    <row r="36" spans="1:8" s="39" customFormat="1" ht="17.1" customHeight="1">
      <c r="A36" s="61"/>
      <c r="B36" s="62"/>
      <c r="C36" s="62"/>
      <c r="D36" s="57"/>
      <c r="E36" s="100"/>
      <c r="F36" s="62"/>
      <c r="G36" s="62"/>
      <c r="H36" s="57">
        <v>0</v>
      </c>
    </row>
    <row r="37" spans="1:226" s="38" customFormat="1" ht="17.1" customHeight="1">
      <c r="A37" s="73" t="s">
        <v>61</v>
      </c>
      <c r="B37" s="74">
        <v>236756</v>
      </c>
      <c r="C37" s="74">
        <v>0</v>
      </c>
      <c r="D37" s="74">
        <v>236756</v>
      </c>
      <c r="E37" s="101" t="s">
        <v>62</v>
      </c>
      <c r="F37" s="74">
        <v>411295</v>
      </c>
      <c r="G37" s="74">
        <v>1630000</v>
      </c>
      <c r="H37" s="74">
        <v>2041295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</row>
    <row r="38" spans="1:8" s="39" customFormat="1" ht="17.1" customHeight="1">
      <c r="A38" s="61" t="s">
        <v>187</v>
      </c>
      <c r="B38" s="62">
        <v>101869</v>
      </c>
      <c r="C38" s="62"/>
      <c r="D38" s="57">
        <v>101869</v>
      </c>
      <c r="E38" s="102" t="s">
        <v>188</v>
      </c>
      <c r="F38" s="62">
        <v>236070</v>
      </c>
      <c r="G38" s="62">
        <v>250000</v>
      </c>
      <c r="H38" s="57">
        <v>486070</v>
      </c>
    </row>
    <row r="39" spans="1:8" s="39" customFormat="1" ht="17.1" customHeight="1">
      <c r="A39" s="61" t="s">
        <v>189</v>
      </c>
      <c r="B39" s="62"/>
      <c r="C39" s="62"/>
      <c r="D39" s="57">
        <v>0</v>
      </c>
      <c r="E39" s="102" t="s">
        <v>190</v>
      </c>
      <c r="F39" s="62"/>
      <c r="G39" s="74"/>
      <c r="H39" s="57">
        <v>0</v>
      </c>
    </row>
    <row r="40" spans="1:8" s="40" customFormat="1" ht="17.1" customHeight="1">
      <c r="A40" s="61" t="s">
        <v>129</v>
      </c>
      <c r="B40" s="62">
        <v>133036</v>
      </c>
      <c r="C40" s="62"/>
      <c r="D40" s="57">
        <v>133036</v>
      </c>
      <c r="E40" s="102" t="s">
        <v>191</v>
      </c>
      <c r="F40" s="62"/>
      <c r="G40" s="62"/>
      <c r="H40" s="57">
        <v>0</v>
      </c>
    </row>
    <row r="41" spans="1:8" s="39" customFormat="1" ht="17.1" customHeight="1">
      <c r="A41" s="61" t="s">
        <v>131</v>
      </c>
      <c r="B41" s="62">
        <v>1851</v>
      </c>
      <c r="C41" s="62"/>
      <c r="D41" s="57">
        <v>1851</v>
      </c>
      <c r="E41" s="102" t="s">
        <v>192</v>
      </c>
      <c r="F41" s="62">
        <v>123671</v>
      </c>
      <c r="G41" s="62">
        <v>1380000</v>
      </c>
      <c r="H41" s="62">
        <v>1503671</v>
      </c>
    </row>
    <row r="42" spans="1:8" s="39" customFormat="1" ht="17.1" customHeight="1">
      <c r="A42" s="61" t="s">
        <v>193</v>
      </c>
      <c r="B42" s="62">
        <v>1851</v>
      </c>
      <c r="C42" s="62"/>
      <c r="D42" s="57">
        <v>1851</v>
      </c>
      <c r="E42" s="103" t="s">
        <v>194</v>
      </c>
      <c r="F42" s="62">
        <v>123671</v>
      </c>
      <c r="G42" s="62">
        <v>340000</v>
      </c>
      <c r="H42" s="57">
        <v>463671</v>
      </c>
    </row>
    <row r="43" spans="1:8" s="39" customFormat="1" ht="17.1" customHeight="1">
      <c r="A43" s="61" t="s">
        <v>195</v>
      </c>
      <c r="B43" s="62"/>
      <c r="C43" s="62"/>
      <c r="D43" s="57">
        <v>0</v>
      </c>
      <c r="E43" s="61" t="s">
        <v>196</v>
      </c>
      <c r="F43" s="62"/>
      <c r="G43" s="62">
        <v>920000</v>
      </c>
      <c r="H43" s="57">
        <v>920000</v>
      </c>
    </row>
    <row r="44" spans="1:8" s="39" customFormat="1" ht="17.1" customHeight="1">
      <c r="A44" s="52"/>
      <c r="B44" s="75"/>
      <c r="C44" s="75"/>
      <c r="D44" s="57"/>
      <c r="E44" s="61" t="s">
        <v>197</v>
      </c>
      <c r="F44" s="104"/>
      <c r="G44" s="62">
        <v>120000</v>
      </c>
      <c r="H44" s="57">
        <v>120000</v>
      </c>
    </row>
    <row r="45" spans="1:8" s="39" customFormat="1" ht="17.1" customHeight="1">
      <c r="A45" s="76"/>
      <c r="B45" s="57"/>
      <c r="C45" s="57"/>
      <c r="D45" s="57"/>
      <c r="E45" s="105" t="s">
        <v>198</v>
      </c>
      <c r="F45" s="88">
        <v>51554</v>
      </c>
      <c r="G45" s="62"/>
      <c r="H45" s="57">
        <v>51554</v>
      </c>
    </row>
    <row r="46" spans="1:8" s="39" customFormat="1" ht="17.1" customHeight="1">
      <c r="A46" s="77"/>
      <c r="B46" s="57"/>
      <c r="C46" s="57"/>
      <c r="D46" s="57"/>
      <c r="E46" s="106"/>
      <c r="F46" s="62"/>
      <c r="G46" s="62"/>
      <c r="H46" s="57">
        <v>0</v>
      </c>
    </row>
    <row r="47" spans="1:8" s="39" customFormat="1" ht="17.1" customHeight="1">
      <c r="A47" s="78" t="s">
        <v>199</v>
      </c>
      <c r="B47" s="79">
        <v>1730486</v>
      </c>
      <c r="C47" s="79">
        <v>2074000</v>
      </c>
      <c r="D47" s="79">
        <v>3804486</v>
      </c>
      <c r="E47" s="107" t="s">
        <v>200</v>
      </c>
      <c r="F47" s="74">
        <v>1730486</v>
      </c>
      <c r="G47" s="74">
        <v>2074000</v>
      </c>
      <c r="H47" s="74">
        <v>3804486</v>
      </c>
    </row>
    <row r="48" spans="1:8" s="39" customFormat="1" ht="17.25" customHeight="1" hidden="1">
      <c r="A48" s="80"/>
      <c r="B48" s="44"/>
      <c r="C48" s="44"/>
      <c r="D48" s="44"/>
      <c r="E48" s="80"/>
      <c r="F48" s="44"/>
      <c r="G48" s="44"/>
      <c r="H48" s="44"/>
    </row>
    <row r="49" spans="1:8" s="39" customFormat="1" ht="17.25" customHeight="1" hidden="1">
      <c r="A49" s="80"/>
      <c r="B49" s="44"/>
      <c r="C49" s="44"/>
      <c r="D49" s="44"/>
      <c r="E49" s="80"/>
      <c r="F49" s="44"/>
      <c r="G49" s="44"/>
      <c r="H49" s="44"/>
    </row>
    <row r="50" spans="1:8" s="39" customFormat="1" ht="17.25" customHeight="1" hidden="1">
      <c r="A50" s="80"/>
      <c r="B50" s="44"/>
      <c r="C50" s="44"/>
      <c r="D50" s="44"/>
      <c r="E50" s="80"/>
      <c r="F50" s="44"/>
      <c r="G50" s="44"/>
      <c r="H50" s="44"/>
    </row>
    <row r="51" spans="1:8" s="39" customFormat="1" ht="17.25" customHeight="1">
      <c r="A51" s="80"/>
      <c r="B51" s="44"/>
      <c r="C51" s="44"/>
      <c r="D51" s="44"/>
      <c r="E51" s="80"/>
      <c r="F51" s="44"/>
      <c r="G51" s="44"/>
      <c r="H51" s="44"/>
    </row>
    <row r="52" spans="1:8" s="37" customFormat="1" ht="17.25" customHeight="1">
      <c r="A52" s="80"/>
      <c r="B52" s="44"/>
      <c r="C52" s="44"/>
      <c r="D52" s="44"/>
      <c r="E52" s="80"/>
      <c r="F52" s="44"/>
      <c r="G52" s="44"/>
      <c r="H52" s="44"/>
    </row>
    <row r="53" spans="1:226" s="41" customFormat="1" ht="13.5">
      <c r="A53" s="80"/>
      <c r="B53" s="44"/>
      <c r="C53" s="44"/>
      <c r="D53" s="44"/>
      <c r="E53" s="80"/>
      <c r="F53" s="44"/>
      <c r="G53" s="44"/>
      <c r="H53" s="44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</row>
    <row r="54" spans="1:226" s="41" customFormat="1" ht="13.5">
      <c r="A54" s="80"/>
      <c r="B54" s="44"/>
      <c r="C54" s="44"/>
      <c r="D54" s="44"/>
      <c r="E54" s="80"/>
      <c r="F54" s="44"/>
      <c r="G54" s="44"/>
      <c r="H54" s="44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</row>
    <row r="55" spans="1:226" s="41" customFormat="1" ht="13.5">
      <c r="A55" s="80"/>
      <c r="B55" s="44"/>
      <c r="C55" s="44"/>
      <c r="D55" s="44"/>
      <c r="E55" s="80"/>
      <c r="F55" s="44"/>
      <c r="G55" s="44"/>
      <c r="H55" s="44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</row>
    <row r="56" spans="1:226" s="41" customFormat="1" ht="13.5">
      <c r="A56" s="80"/>
      <c r="B56" s="44"/>
      <c r="C56" s="44"/>
      <c r="D56" s="44"/>
      <c r="E56" s="80"/>
      <c r="F56" s="44"/>
      <c r="G56" s="44"/>
      <c r="H56" s="44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</row>
    <row r="57" spans="1:226" s="41" customFormat="1" ht="13.5">
      <c r="A57" s="80"/>
      <c r="B57" s="44"/>
      <c r="C57" s="44"/>
      <c r="D57" s="44"/>
      <c r="E57" s="80"/>
      <c r="F57" s="44"/>
      <c r="G57" s="44"/>
      <c r="H57" s="44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</row>
    <row r="58" spans="1:226" s="41" customFormat="1" ht="13.5">
      <c r="A58" s="80"/>
      <c r="B58" s="44"/>
      <c r="C58" s="44"/>
      <c r="D58" s="44"/>
      <c r="E58" s="80"/>
      <c r="F58" s="44"/>
      <c r="G58" s="44"/>
      <c r="H58" s="44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</row>
    <row r="59" spans="1:226" s="41" customFormat="1" ht="13.5">
      <c r="A59" s="80"/>
      <c r="B59" s="44"/>
      <c r="C59" s="44"/>
      <c r="D59" s="44"/>
      <c r="E59" s="80"/>
      <c r="F59" s="44"/>
      <c r="G59" s="44"/>
      <c r="H59" s="44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</row>
    <row r="60" spans="1:226" s="41" customFormat="1" ht="13.5">
      <c r="A60" s="80"/>
      <c r="B60" s="44"/>
      <c r="C60" s="44"/>
      <c r="D60" s="44"/>
      <c r="E60" s="80"/>
      <c r="F60" s="44"/>
      <c r="G60" s="44"/>
      <c r="H60" s="44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</row>
    <row r="61" spans="1:226" s="41" customFormat="1" ht="13.5">
      <c r="A61" s="80"/>
      <c r="B61" s="44"/>
      <c r="C61" s="44"/>
      <c r="D61" s="44"/>
      <c r="E61" s="80"/>
      <c r="F61" s="44"/>
      <c r="G61" s="44"/>
      <c r="H61" s="44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</row>
    <row r="62" spans="1:226" s="41" customFormat="1" ht="13.5">
      <c r="A62" s="80"/>
      <c r="B62" s="44"/>
      <c r="C62" s="44"/>
      <c r="D62" s="44"/>
      <c r="E62" s="80"/>
      <c r="F62" s="44"/>
      <c r="G62" s="44"/>
      <c r="H62" s="44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</row>
    <row r="63" spans="1:226" s="41" customFormat="1" ht="13.5">
      <c r="A63" s="80"/>
      <c r="B63" s="44"/>
      <c r="C63" s="44"/>
      <c r="D63" s="44"/>
      <c r="E63" s="80"/>
      <c r="F63" s="44"/>
      <c r="G63" s="44"/>
      <c r="H63" s="44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</row>
    <row r="64" spans="1:226" s="41" customFormat="1" ht="13.5">
      <c r="A64" s="42"/>
      <c r="B64" s="43"/>
      <c r="C64" s="43"/>
      <c r="D64" s="43"/>
      <c r="E64" s="42"/>
      <c r="F64" s="44"/>
      <c r="G64" s="44"/>
      <c r="H64" s="44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</row>
    <row r="65" spans="1:226" s="41" customFormat="1" ht="13.5">
      <c r="A65" s="42"/>
      <c r="B65" s="43"/>
      <c r="C65" s="43"/>
      <c r="D65" s="43"/>
      <c r="E65" s="42"/>
      <c r="F65" s="44"/>
      <c r="G65" s="44"/>
      <c r="H65" s="44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</row>
    <row r="66" spans="1:226" s="41" customFormat="1" ht="13.5">
      <c r="A66" s="42"/>
      <c r="B66" s="43"/>
      <c r="C66" s="43"/>
      <c r="D66" s="43"/>
      <c r="E66" s="42"/>
      <c r="F66" s="44"/>
      <c r="G66" s="44"/>
      <c r="H66" s="44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</row>
    <row r="67" spans="1:226" s="41" customFormat="1" ht="13.5">
      <c r="A67" s="42"/>
      <c r="B67" s="43"/>
      <c r="C67" s="43"/>
      <c r="D67" s="43"/>
      <c r="E67" s="42"/>
      <c r="F67" s="44"/>
      <c r="G67" s="44"/>
      <c r="H67" s="44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</row>
    <row r="68" spans="1:226" s="41" customFormat="1" ht="13.5">
      <c r="A68" s="42"/>
      <c r="B68" s="43"/>
      <c r="C68" s="43"/>
      <c r="D68" s="43"/>
      <c r="E68" s="42"/>
      <c r="F68" s="44"/>
      <c r="G68" s="44"/>
      <c r="H68" s="44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</row>
    <row r="69" spans="1:226" s="41" customFormat="1" ht="13.5">
      <c r="A69" s="42"/>
      <c r="B69" s="43"/>
      <c r="C69" s="43"/>
      <c r="D69" s="43"/>
      <c r="E69" s="42"/>
      <c r="F69" s="44"/>
      <c r="G69" s="44"/>
      <c r="H69" s="44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</row>
    <row r="70" spans="1:226" s="41" customFormat="1" ht="13.5">
      <c r="A70" s="42"/>
      <c r="B70" s="43"/>
      <c r="C70" s="43"/>
      <c r="D70" s="43"/>
      <c r="E70" s="42"/>
      <c r="F70" s="44"/>
      <c r="G70" s="44"/>
      <c r="H70" s="44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</row>
    <row r="71" spans="1:226" s="41" customFormat="1" ht="13.5">
      <c r="A71" s="42"/>
      <c r="B71" s="43"/>
      <c r="C71" s="43"/>
      <c r="D71" s="43"/>
      <c r="E71" s="42"/>
      <c r="F71" s="44"/>
      <c r="G71" s="44"/>
      <c r="H71" s="44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</row>
    <row r="72" spans="1:226" s="41" customFormat="1" ht="13.5">
      <c r="A72" s="42"/>
      <c r="B72" s="43"/>
      <c r="C72" s="43"/>
      <c r="D72" s="43"/>
      <c r="E72" s="42"/>
      <c r="F72" s="44"/>
      <c r="G72" s="44"/>
      <c r="H72" s="44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80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  <c r="HR72" s="80"/>
    </row>
    <row r="73" spans="1:226" s="41" customFormat="1" ht="13.5">
      <c r="A73" s="42"/>
      <c r="B73" s="43"/>
      <c r="C73" s="43"/>
      <c r="D73" s="43"/>
      <c r="E73" s="42"/>
      <c r="F73" s="44"/>
      <c r="G73" s="44"/>
      <c r="H73" s="44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</row>
    <row r="74" spans="1:226" s="41" customFormat="1" ht="13.5">
      <c r="A74" s="42"/>
      <c r="B74" s="43"/>
      <c r="C74" s="43"/>
      <c r="D74" s="43"/>
      <c r="E74" s="42"/>
      <c r="F74" s="44"/>
      <c r="G74" s="44"/>
      <c r="H74" s="44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</row>
  </sheetData>
  <mergeCells count="4">
    <mergeCell ref="A2:H2"/>
    <mergeCell ref="F3:H3"/>
    <mergeCell ref="A4:D4"/>
    <mergeCell ref="E4:H4"/>
  </mergeCells>
  <conditionalFormatting sqref="E46:E47 E30:E31 E36:E42">
    <cfRule type="expression" priority="1" dxfId="0" stopIfTrue="1">
      <formula>"len($A:$A)=3"</formula>
    </cfRule>
  </conditionalFormatting>
  <printOptions horizontalCentered="1"/>
  <pageMargins left="0.748031496062992" right="0.748031496062992" top="0.984251968503937" bottom="0.984251968503937" header="0.511811023622047" footer="0.511811023622047"/>
  <pageSetup fitToHeight="37" horizontalDpi="600" verticalDpi="600" orientation="landscape" paperSize="8" scale="84"/>
  <headerFooter alignWithMargins="0">
    <oddFooter>&amp;C—&amp;P—</oddFooter>
    <firstFooter>&amp;C10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665"/>
  <sheetViews>
    <sheetView workbookViewId="0" topLeftCell="A1">
      <selection activeCell="A4" sqref="A4"/>
    </sheetView>
  </sheetViews>
  <sheetFormatPr defaultColWidth="9.00390625" defaultRowHeight="24.75" customHeight="1"/>
  <cols>
    <col min="1" max="1" width="50.75390625" style="25" customWidth="1"/>
    <col min="2" max="2" width="15.25390625" style="25" customWidth="1"/>
    <col min="3" max="3" width="12.25390625" style="25" customWidth="1"/>
    <col min="4" max="4" width="14.75390625" style="25" customWidth="1"/>
    <col min="5" max="16384" width="9.00390625" style="25" customWidth="1"/>
  </cols>
  <sheetData>
    <row r="1" ht="24.75" customHeight="1">
      <c r="A1" s="26" t="s">
        <v>201</v>
      </c>
    </row>
    <row r="2" spans="1:4" ht="52.5" customHeight="1">
      <c r="A2" s="27" t="s">
        <v>202</v>
      </c>
      <c r="B2" s="27"/>
      <c r="C2" s="27"/>
      <c r="D2" s="27"/>
    </row>
    <row r="3" ht="24.75" customHeight="1">
      <c r="D3" s="28" t="s">
        <v>5</v>
      </c>
    </row>
    <row r="4" spans="1:4" s="3" customFormat="1" ht="37.5" customHeight="1">
      <c r="A4" s="7" t="s">
        <v>203</v>
      </c>
      <c r="B4" s="7" t="s">
        <v>204</v>
      </c>
      <c r="C4" s="8" t="s">
        <v>10</v>
      </c>
      <c r="D4" s="8" t="s">
        <v>11</v>
      </c>
    </row>
    <row r="5" spans="1:4" ht="24.75" customHeight="1">
      <c r="A5" s="29" t="s">
        <v>205</v>
      </c>
      <c r="B5" s="30">
        <v>405866</v>
      </c>
      <c r="C5" s="31"/>
      <c r="D5" s="32">
        <f aca="true" t="shared" si="0" ref="D5:D68">B5+C5</f>
        <v>405866</v>
      </c>
    </row>
    <row r="6" spans="1:4" ht="24.75" customHeight="1">
      <c r="A6" s="29" t="s">
        <v>206</v>
      </c>
      <c r="B6" s="30">
        <v>3869</v>
      </c>
      <c r="C6" s="31"/>
      <c r="D6" s="32">
        <f t="shared" si="0"/>
        <v>3869</v>
      </c>
    </row>
    <row r="7" spans="1:4" ht="24.75" customHeight="1">
      <c r="A7" s="29" t="s">
        <v>207</v>
      </c>
      <c r="B7" s="30">
        <v>2178</v>
      </c>
      <c r="C7" s="31"/>
      <c r="D7" s="32">
        <f t="shared" si="0"/>
        <v>2178</v>
      </c>
    </row>
    <row r="8" spans="1:4" ht="24.75" customHeight="1">
      <c r="A8" s="29" t="s">
        <v>208</v>
      </c>
      <c r="B8" s="30">
        <v>305</v>
      </c>
      <c r="C8" s="31"/>
      <c r="D8" s="32">
        <f t="shared" si="0"/>
        <v>305</v>
      </c>
    </row>
    <row r="9" spans="1:4" ht="24.75" customHeight="1">
      <c r="A9" s="29" t="s">
        <v>209</v>
      </c>
      <c r="B9" s="30">
        <v>400</v>
      </c>
      <c r="C9" s="31"/>
      <c r="D9" s="32">
        <f t="shared" si="0"/>
        <v>400</v>
      </c>
    </row>
    <row r="10" spans="1:4" ht="24.75" customHeight="1">
      <c r="A10" s="29" t="s">
        <v>210</v>
      </c>
      <c r="B10" s="30">
        <v>140</v>
      </c>
      <c r="C10" s="31"/>
      <c r="D10" s="32">
        <f t="shared" si="0"/>
        <v>140</v>
      </c>
    </row>
    <row r="11" spans="1:4" ht="24.75" customHeight="1">
      <c r="A11" s="29" t="s">
        <v>211</v>
      </c>
      <c r="B11" s="30">
        <v>210</v>
      </c>
      <c r="C11" s="31"/>
      <c r="D11" s="32">
        <f t="shared" si="0"/>
        <v>210</v>
      </c>
    </row>
    <row r="12" spans="1:4" ht="24.75" customHeight="1">
      <c r="A12" s="29" t="s">
        <v>212</v>
      </c>
      <c r="B12" s="30">
        <v>99</v>
      </c>
      <c r="C12" s="31"/>
      <c r="D12" s="32">
        <f t="shared" si="0"/>
        <v>99</v>
      </c>
    </row>
    <row r="13" spans="1:4" ht="24.75" customHeight="1">
      <c r="A13" s="29" t="s">
        <v>213</v>
      </c>
      <c r="B13" s="30">
        <v>120</v>
      </c>
      <c r="C13" s="31"/>
      <c r="D13" s="32">
        <f t="shared" si="0"/>
        <v>120</v>
      </c>
    </row>
    <row r="14" spans="1:4" ht="24.75" customHeight="1">
      <c r="A14" s="29" t="s">
        <v>214</v>
      </c>
      <c r="B14" s="30">
        <v>417</v>
      </c>
      <c r="C14" s="31"/>
      <c r="D14" s="32">
        <f t="shared" si="0"/>
        <v>417</v>
      </c>
    </row>
    <row r="15" spans="1:4" ht="24.75" customHeight="1">
      <c r="A15" s="29" t="s">
        <v>215</v>
      </c>
      <c r="B15" s="30">
        <v>3264</v>
      </c>
      <c r="C15" s="31"/>
      <c r="D15" s="32">
        <f t="shared" si="0"/>
        <v>3264</v>
      </c>
    </row>
    <row r="16" spans="1:4" ht="24.75" customHeight="1">
      <c r="A16" s="29" t="s">
        <v>216</v>
      </c>
      <c r="B16" s="30">
        <v>1576</v>
      </c>
      <c r="C16" s="31"/>
      <c r="D16" s="32">
        <f t="shared" si="0"/>
        <v>1576</v>
      </c>
    </row>
    <row r="17" spans="1:4" ht="24.75" customHeight="1">
      <c r="A17" s="29" t="s">
        <v>217</v>
      </c>
      <c r="B17" s="30">
        <v>160</v>
      </c>
      <c r="C17" s="31"/>
      <c r="D17" s="32">
        <f t="shared" si="0"/>
        <v>160</v>
      </c>
    </row>
    <row r="18" spans="1:4" ht="24.75" customHeight="1">
      <c r="A18" s="29" t="s">
        <v>218</v>
      </c>
      <c r="B18" s="30">
        <v>311</v>
      </c>
      <c r="C18" s="31"/>
      <c r="D18" s="32">
        <f t="shared" si="0"/>
        <v>311</v>
      </c>
    </row>
    <row r="19" spans="1:4" ht="24.75" customHeight="1">
      <c r="A19" s="29" t="s">
        <v>219</v>
      </c>
      <c r="B19" s="30">
        <v>169</v>
      </c>
      <c r="C19" s="31"/>
      <c r="D19" s="32">
        <f t="shared" si="0"/>
        <v>169</v>
      </c>
    </row>
    <row r="20" spans="1:4" ht="24.75" customHeight="1">
      <c r="A20" s="29" t="s">
        <v>220</v>
      </c>
      <c r="B20" s="30">
        <v>320</v>
      </c>
      <c r="C20" s="31"/>
      <c r="D20" s="32">
        <f t="shared" si="0"/>
        <v>320</v>
      </c>
    </row>
    <row r="21" spans="1:4" ht="24.75" customHeight="1">
      <c r="A21" s="29" t="s">
        <v>221</v>
      </c>
      <c r="B21" s="30">
        <v>77</v>
      </c>
      <c r="C21" s="31"/>
      <c r="D21" s="32">
        <f t="shared" si="0"/>
        <v>77</v>
      </c>
    </row>
    <row r="22" spans="1:4" ht="24.75" customHeight="1">
      <c r="A22" s="29" t="s">
        <v>222</v>
      </c>
      <c r="B22" s="30">
        <v>651</v>
      </c>
      <c r="C22" s="31"/>
      <c r="D22" s="32">
        <f t="shared" si="0"/>
        <v>651</v>
      </c>
    </row>
    <row r="23" spans="1:4" ht="24.75" customHeight="1">
      <c r="A23" s="29" t="s">
        <v>223</v>
      </c>
      <c r="B23" s="30">
        <v>62351</v>
      </c>
      <c r="C23" s="31"/>
      <c r="D23" s="32">
        <f t="shared" si="0"/>
        <v>62351</v>
      </c>
    </row>
    <row r="24" spans="1:4" ht="24.75" customHeight="1">
      <c r="A24" s="29" t="s">
        <v>224</v>
      </c>
      <c r="B24" s="30">
        <v>9115</v>
      </c>
      <c r="C24" s="31"/>
      <c r="D24" s="32">
        <f t="shared" si="0"/>
        <v>9115</v>
      </c>
    </row>
    <row r="25" spans="1:4" ht="24.75" customHeight="1">
      <c r="A25" s="29" t="s">
        <v>225</v>
      </c>
      <c r="B25" s="30">
        <v>1785</v>
      </c>
      <c r="C25" s="31"/>
      <c r="D25" s="32">
        <f t="shared" si="0"/>
        <v>1785</v>
      </c>
    </row>
    <row r="26" spans="1:4" ht="24.75" customHeight="1">
      <c r="A26" s="29" t="s">
        <v>226</v>
      </c>
      <c r="B26" s="30">
        <v>4934</v>
      </c>
      <c r="C26" s="31"/>
      <c r="D26" s="32">
        <f t="shared" si="0"/>
        <v>4934</v>
      </c>
    </row>
    <row r="27" spans="1:4" ht="24.75" customHeight="1">
      <c r="A27" s="29" t="s">
        <v>227</v>
      </c>
      <c r="B27" s="30">
        <v>26881</v>
      </c>
      <c r="C27" s="31"/>
      <c r="D27" s="32">
        <f t="shared" si="0"/>
        <v>26881</v>
      </c>
    </row>
    <row r="28" spans="1:4" ht="24.75" customHeight="1">
      <c r="A28" s="29" t="s">
        <v>228</v>
      </c>
      <c r="B28" s="30">
        <v>2798</v>
      </c>
      <c r="C28" s="31"/>
      <c r="D28" s="32">
        <f t="shared" si="0"/>
        <v>2798</v>
      </c>
    </row>
    <row r="29" spans="1:4" ht="24.75" customHeight="1">
      <c r="A29" s="29" t="s">
        <v>229</v>
      </c>
      <c r="B29" s="30">
        <v>959</v>
      </c>
      <c r="C29" s="31"/>
      <c r="D29" s="32">
        <f t="shared" si="0"/>
        <v>959</v>
      </c>
    </row>
    <row r="30" spans="1:4" ht="24.75" customHeight="1">
      <c r="A30" s="29" t="s">
        <v>230</v>
      </c>
      <c r="B30" s="30">
        <v>190</v>
      </c>
      <c r="C30" s="31"/>
      <c r="D30" s="32">
        <f t="shared" si="0"/>
        <v>190</v>
      </c>
    </row>
    <row r="31" spans="1:4" ht="24.75" customHeight="1">
      <c r="A31" s="29" t="s">
        <v>231</v>
      </c>
      <c r="B31" s="30">
        <v>15689</v>
      </c>
      <c r="C31" s="31"/>
      <c r="D31" s="32">
        <f t="shared" si="0"/>
        <v>15689</v>
      </c>
    </row>
    <row r="32" spans="1:4" ht="24.75" customHeight="1">
      <c r="A32" s="29" t="s">
        <v>232</v>
      </c>
      <c r="B32" s="30">
        <v>47579</v>
      </c>
      <c r="C32" s="31"/>
      <c r="D32" s="32">
        <f t="shared" si="0"/>
        <v>47579</v>
      </c>
    </row>
    <row r="33" spans="1:4" ht="24.75" customHeight="1">
      <c r="A33" s="29" t="s">
        <v>233</v>
      </c>
      <c r="B33" s="30">
        <v>2891</v>
      </c>
      <c r="C33" s="31"/>
      <c r="D33" s="32">
        <f t="shared" si="0"/>
        <v>2891</v>
      </c>
    </row>
    <row r="34" spans="1:4" ht="24.75" customHeight="1">
      <c r="A34" s="29" t="s">
        <v>234</v>
      </c>
      <c r="B34" s="30">
        <v>1352</v>
      </c>
      <c r="C34" s="31"/>
      <c r="D34" s="32">
        <f t="shared" si="0"/>
        <v>1352</v>
      </c>
    </row>
    <row r="35" spans="1:4" ht="24.75" customHeight="1">
      <c r="A35" s="29" t="s">
        <v>235</v>
      </c>
      <c r="B35" s="30">
        <v>40000</v>
      </c>
      <c r="C35" s="31"/>
      <c r="D35" s="32">
        <f t="shared" si="0"/>
        <v>40000</v>
      </c>
    </row>
    <row r="36" spans="1:4" ht="24.75" customHeight="1">
      <c r="A36" s="29" t="s">
        <v>236</v>
      </c>
      <c r="B36" s="30">
        <v>1266</v>
      </c>
      <c r="C36" s="31"/>
      <c r="D36" s="32">
        <f t="shared" si="0"/>
        <v>1266</v>
      </c>
    </row>
    <row r="37" spans="1:4" ht="24.75" customHeight="1">
      <c r="A37" s="29" t="s">
        <v>237</v>
      </c>
      <c r="B37" s="30">
        <v>405</v>
      </c>
      <c r="C37" s="31"/>
      <c r="D37" s="32">
        <f t="shared" si="0"/>
        <v>405</v>
      </c>
    </row>
    <row r="38" spans="1:4" ht="24.75" customHeight="1">
      <c r="A38" s="29" t="s">
        <v>238</v>
      </c>
      <c r="B38" s="30">
        <v>1665</v>
      </c>
      <c r="C38" s="31"/>
      <c r="D38" s="32">
        <f t="shared" si="0"/>
        <v>1665</v>
      </c>
    </row>
    <row r="39" spans="1:4" ht="24.75" customHeight="1">
      <c r="A39" s="29" t="s">
        <v>239</v>
      </c>
      <c r="B39" s="30">
        <v>4797</v>
      </c>
      <c r="C39" s="31"/>
      <c r="D39" s="32">
        <f t="shared" si="0"/>
        <v>4797</v>
      </c>
    </row>
    <row r="40" spans="1:4" ht="24.75" customHeight="1">
      <c r="A40" s="29" t="s">
        <v>240</v>
      </c>
      <c r="B40" s="30">
        <v>1561</v>
      </c>
      <c r="C40" s="31"/>
      <c r="D40" s="32">
        <f t="shared" si="0"/>
        <v>1561</v>
      </c>
    </row>
    <row r="41" spans="1:4" ht="24.75" customHeight="1">
      <c r="A41" s="29" t="s">
        <v>241</v>
      </c>
      <c r="B41" s="30">
        <v>600</v>
      </c>
      <c r="C41" s="31"/>
      <c r="D41" s="32">
        <f t="shared" si="0"/>
        <v>600</v>
      </c>
    </row>
    <row r="42" spans="1:4" ht="24.75" customHeight="1">
      <c r="A42" s="29" t="s">
        <v>242</v>
      </c>
      <c r="B42" s="30">
        <v>393</v>
      </c>
      <c r="C42" s="31"/>
      <c r="D42" s="32">
        <f t="shared" si="0"/>
        <v>393</v>
      </c>
    </row>
    <row r="43" spans="1:4" ht="24.75" customHeight="1">
      <c r="A43" s="29" t="s">
        <v>243</v>
      </c>
      <c r="B43" s="30">
        <v>313</v>
      </c>
      <c r="C43" s="31"/>
      <c r="D43" s="32">
        <f t="shared" si="0"/>
        <v>313</v>
      </c>
    </row>
    <row r="44" spans="1:4" ht="24.75" customHeight="1">
      <c r="A44" s="29" t="s">
        <v>244</v>
      </c>
      <c r="B44" s="30">
        <v>1753</v>
      </c>
      <c r="C44" s="31"/>
      <c r="D44" s="32">
        <f t="shared" si="0"/>
        <v>1753</v>
      </c>
    </row>
    <row r="45" spans="1:4" ht="24.75" customHeight="1">
      <c r="A45" s="29" t="s">
        <v>245</v>
      </c>
      <c r="B45" s="30">
        <v>73</v>
      </c>
      <c r="C45" s="31"/>
      <c r="D45" s="32">
        <f t="shared" si="0"/>
        <v>73</v>
      </c>
    </row>
    <row r="46" spans="1:4" ht="24.75" customHeight="1">
      <c r="A46" s="29" t="s">
        <v>246</v>
      </c>
      <c r="B46" s="30">
        <v>104</v>
      </c>
      <c r="C46" s="31"/>
      <c r="D46" s="32">
        <f t="shared" si="0"/>
        <v>104</v>
      </c>
    </row>
    <row r="47" spans="1:4" ht="24.75" customHeight="1">
      <c r="A47" s="29" t="s">
        <v>247</v>
      </c>
      <c r="B47" s="30">
        <v>20750</v>
      </c>
      <c r="C47" s="31"/>
      <c r="D47" s="32">
        <f t="shared" si="0"/>
        <v>20750</v>
      </c>
    </row>
    <row r="48" spans="1:4" ht="24.75" customHeight="1">
      <c r="A48" s="29" t="s">
        <v>248</v>
      </c>
      <c r="B48" s="30">
        <v>6014</v>
      </c>
      <c r="C48" s="31"/>
      <c r="D48" s="32">
        <f t="shared" si="0"/>
        <v>6014</v>
      </c>
    </row>
    <row r="49" spans="1:4" ht="24.75" customHeight="1">
      <c r="A49" s="29" t="s">
        <v>249</v>
      </c>
      <c r="B49" s="30">
        <v>2931</v>
      </c>
      <c r="C49" s="31"/>
      <c r="D49" s="32">
        <f t="shared" si="0"/>
        <v>2931</v>
      </c>
    </row>
    <row r="50" spans="1:4" ht="24.75" customHeight="1">
      <c r="A50" s="29" t="s">
        <v>250</v>
      </c>
      <c r="B50" s="30">
        <v>239</v>
      </c>
      <c r="C50" s="31"/>
      <c r="D50" s="32">
        <f t="shared" si="0"/>
        <v>239</v>
      </c>
    </row>
    <row r="51" spans="1:4" ht="24.75" customHeight="1">
      <c r="A51" s="29" t="s">
        <v>251</v>
      </c>
      <c r="B51" s="30">
        <v>4734</v>
      </c>
      <c r="C51" s="31"/>
      <c r="D51" s="32">
        <f t="shared" si="0"/>
        <v>4734</v>
      </c>
    </row>
    <row r="52" spans="1:4" ht="24.75" customHeight="1">
      <c r="A52" s="29" t="s">
        <v>252</v>
      </c>
      <c r="B52" s="30">
        <v>1950</v>
      </c>
      <c r="C52" s="31"/>
      <c r="D52" s="32">
        <f t="shared" si="0"/>
        <v>1950</v>
      </c>
    </row>
    <row r="53" spans="1:4" ht="24.75" customHeight="1">
      <c r="A53" s="29" t="s">
        <v>253</v>
      </c>
      <c r="B53" s="30">
        <v>2109</v>
      </c>
      <c r="C53" s="31"/>
      <c r="D53" s="32">
        <f t="shared" si="0"/>
        <v>2109</v>
      </c>
    </row>
    <row r="54" spans="1:4" ht="24.75" customHeight="1">
      <c r="A54" s="29" t="s">
        <v>254</v>
      </c>
      <c r="B54" s="30">
        <v>542</v>
      </c>
      <c r="C54" s="31"/>
      <c r="D54" s="32">
        <f t="shared" si="0"/>
        <v>542</v>
      </c>
    </row>
    <row r="55" spans="1:4" ht="24.75" customHeight="1">
      <c r="A55" s="29" t="s">
        <v>255</v>
      </c>
      <c r="B55" s="30">
        <v>2231</v>
      </c>
      <c r="C55" s="31"/>
      <c r="D55" s="32">
        <f t="shared" si="0"/>
        <v>2231</v>
      </c>
    </row>
    <row r="56" spans="1:4" ht="24.75" customHeight="1">
      <c r="A56" s="29" t="s">
        <v>256</v>
      </c>
      <c r="B56" s="30">
        <v>75521</v>
      </c>
      <c r="C56" s="31"/>
      <c r="D56" s="32">
        <f t="shared" si="0"/>
        <v>75521</v>
      </c>
    </row>
    <row r="57" spans="1:4" ht="24.75" customHeight="1">
      <c r="A57" s="29" t="s">
        <v>257</v>
      </c>
      <c r="B57" s="30">
        <v>49732</v>
      </c>
      <c r="C57" s="31"/>
      <c r="D57" s="32">
        <f t="shared" si="0"/>
        <v>49732</v>
      </c>
    </row>
    <row r="58" spans="1:4" ht="24.75" customHeight="1">
      <c r="A58" s="29" t="s">
        <v>258</v>
      </c>
      <c r="B58" s="30">
        <v>16429</v>
      </c>
      <c r="C58" s="31"/>
      <c r="D58" s="32">
        <f t="shared" si="0"/>
        <v>16429</v>
      </c>
    </row>
    <row r="59" spans="1:4" ht="24.75" customHeight="1">
      <c r="A59" s="29" t="s">
        <v>259</v>
      </c>
      <c r="B59" s="30">
        <v>425</v>
      </c>
      <c r="C59" s="31"/>
      <c r="D59" s="32">
        <f t="shared" si="0"/>
        <v>425</v>
      </c>
    </row>
    <row r="60" spans="1:4" ht="24.75" customHeight="1">
      <c r="A60" s="29" t="s">
        <v>260</v>
      </c>
      <c r="B60" s="30">
        <v>23</v>
      </c>
      <c r="C60" s="31"/>
      <c r="D60" s="32">
        <f t="shared" si="0"/>
        <v>23</v>
      </c>
    </row>
    <row r="61" spans="1:4" ht="24.75" customHeight="1">
      <c r="A61" s="29" t="s">
        <v>261</v>
      </c>
      <c r="B61" s="30">
        <v>1137</v>
      </c>
      <c r="C61" s="31"/>
      <c r="D61" s="32">
        <f t="shared" si="0"/>
        <v>1137</v>
      </c>
    </row>
    <row r="62" spans="1:4" ht="24.75" customHeight="1">
      <c r="A62" s="29" t="s">
        <v>262</v>
      </c>
      <c r="B62" s="30">
        <v>4</v>
      </c>
      <c r="C62" s="31"/>
      <c r="D62" s="32">
        <f t="shared" si="0"/>
        <v>4</v>
      </c>
    </row>
    <row r="63" spans="1:4" ht="24.75" customHeight="1">
      <c r="A63" s="29" t="s">
        <v>263</v>
      </c>
      <c r="B63" s="30">
        <v>1812</v>
      </c>
      <c r="C63" s="31"/>
      <c r="D63" s="32">
        <f t="shared" si="0"/>
        <v>1812</v>
      </c>
    </row>
    <row r="64" spans="1:4" ht="24.75" customHeight="1">
      <c r="A64" s="29" t="s">
        <v>264</v>
      </c>
      <c r="B64" s="30">
        <v>306</v>
      </c>
      <c r="C64" s="31"/>
      <c r="D64" s="32">
        <f t="shared" si="0"/>
        <v>306</v>
      </c>
    </row>
    <row r="65" spans="1:4" ht="24.75" customHeight="1">
      <c r="A65" s="29" t="s">
        <v>265</v>
      </c>
      <c r="B65" s="30">
        <v>5653</v>
      </c>
      <c r="C65" s="31"/>
      <c r="D65" s="32">
        <f t="shared" si="0"/>
        <v>5653</v>
      </c>
    </row>
    <row r="66" spans="1:4" ht="24.75" customHeight="1">
      <c r="A66" s="29" t="s">
        <v>266</v>
      </c>
      <c r="B66" s="30">
        <v>3370</v>
      </c>
      <c r="C66" s="31"/>
      <c r="D66" s="32">
        <f t="shared" si="0"/>
        <v>3370</v>
      </c>
    </row>
    <row r="67" spans="1:4" ht="24.75" customHeight="1">
      <c r="A67" s="29" t="s">
        <v>267</v>
      </c>
      <c r="B67" s="30">
        <v>2052</v>
      </c>
      <c r="C67" s="31"/>
      <c r="D67" s="32">
        <f t="shared" si="0"/>
        <v>2052</v>
      </c>
    </row>
    <row r="68" spans="1:4" ht="24.75" customHeight="1">
      <c r="A68" s="29" t="s">
        <v>268</v>
      </c>
      <c r="B68" s="30">
        <v>1122</v>
      </c>
      <c r="C68" s="31"/>
      <c r="D68" s="32">
        <f t="shared" si="0"/>
        <v>1122</v>
      </c>
    </row>
    <row r="69" spans="1:4" ht="24.75" customHeight="1">
      <c r="A69" s="29" t="s">
        <v>269</v>
      </c>
      <c r="B69" s="30">
        <v>156</v>
      </c>
      <c r="C69" s="31"/>
      <c r="D69" s="32">
        <f aca="true" t="shared" si="1" ref="D69:D132">B69+C69</f>
        <v>156</v>
      </c>
    </row>
    <row r="70" spans="1:4" ht="24.75" customHeight="1">
      <c r="A70" s="29" t="s">
        <v>270</v>
      </c>
      <c r="B70" s="30">
        <v>40</v>
      </c>
      <c r="C70" s="31"/>
      <c r="D70" s="32">
        <f t="shared" si="1"/>
        <v>40</v>
      </c>
    </row>
    <row r="71" spans="1:4" ht="24.75" customHeight="1">
      <c r="A71" s="29" t="s">
        <v>271</v>
      </c>
      <c r="B71" s="30">
        <v>70</v>
      </c>
      <c r="C71" s="31"/>
      <c r="D71" s="32">
        <f t="shared" si="1"/>
        <v>70</v>
      </c>
    </row>
    <row r="72" spans="1:4" ht="24.75" customHeight="1">
      <c r="A72" s="29" t="s">
        <v>272</v>
      </c>
      <c r="B72" s="30">
        <v>70</v>
      </c>
      <c r="C72" s="31"/>
      <c r="D72" s="32">
        <f t="shared" si="1"/>
        <v>70</v>
      </c>
    </row>
    <row r="73" spans="1:4" ht="24.75" customHeight="1">
      <c r="A73" s="29" t="s">
        <v>273</v>
      </c>
      <c r="B73" s="30">
        <v>33482</v>
      </c>
      <c r="C73" s="31"/>
      <c r="D73" s="32">
        <f t="shared" si="1"/>
        <v>33482</v>
      </c>
    </row>
    <row r="74" spans="1:4" ht="24.75" customHeight="1">
      <c r="A74" s="29" t="s">
        <v>274</v>
      </c>
      <c r="B74" s="30">
        <v>749</v>
      </c>
      <c r="C74" s="31"/>
      <c r="D74" s="32">
        <f t="shared" si="1"/>
        <v>749</v>
      </c>
    </row>
    <row r="75" spans="1:4" ht="24.75" customHeight="1">
      <c r="A75" s="29" t="s">
        <v>275</v>
      </c>
      <c r="B75" s="30">
        <v>188</v>
      </c>
      <c r="C75" s="31"/>
      <c r="D75" s="32">
        <f t="shared" si="1"/>
        <v>188</v>
      </c>
    </row>
    <row r="76" spans="1:4" ht="24.75" customHeight="1">
      <c r="A76" s="29" t="s">
        <v>276</v>
      </c>
      <c r="B76" s="30">
        <v>31144</v>
      </c>
      <c r="C76" s="31"/>
      <c r="D76" s="32">
        <f t="shared" si="1"/>
        <v>31144</v>
      </c>
    </row>
    <row r="77" spans="1:4" ht="24.75" customHeight="1">
      <c r="A77" s="29" t="s">
        <v>277</v>
      </c>
      <c r="B77" s="30">
        <v>18</v>
      </c>
      <c r="C77" s="31"/>
      <c r="D77" s="32">
        <f t="shared" si="1"/>
        <v>18</v>
      </c>
    </row>
    <row r="78" spans="1:4" ht="24.75" customHeight="1">
      <c r="A78" s="29" t="s">
        <v>278</v>
      </c>
      <c r="B78" s="30">
        <v>611</v>
      </c>
      <c r="C78" s="31"/>
      <c r="D78" s="32">
        <f t="shared" si="1"/>
        <v>611</v>
      </c>
    </row>
    <row r="79" spans="1:4" ht="24.75" customHeight="1">
      <c r="A79" s="29" t="s">
        <v>279</v>
      </c>
      <c r="B79" s="30">
        <v>146</v>
      </c>
      <c r="C79" s="31"/>
      <c r="D79" s="32">
        <f t="shared" si="1"/>
        <v>146</v>
      </c>
    </row>
    <row r="80" spans="1:4" ht="24.75" customHeight="1">
      <c r="A80" s="29" t="s">
        <v>280</v>
      </c>
      <c r="B80" s="30">
        <v>626</v>
      </c>
      <c r="C80" s="31"/>
      <c r="D80" s="32">
        <f t="shared" si="1"/>
        <v>626</v>
      </c>
    </row>
    <row r="81" spans="1:4" ht="24.75" customHeight="1">
      <c r="A81" s="29" t="s">
        <v>281</v>
      </c>
      <c r="B81" s="30">
        <v>10064</v>
      </c>
      <c r="C81" s="31"/>
      <c r="D81" s="32">
        <f t="shared" si="1"/>
        <v>10064</v>
      </c>
    </row>
    <row r="82" spans="1:4" ht="24.75" customHeight="1">
      <c r="A82" s="29" t="s">
        <v>282</v>
      </c>
      <c r="B82" s="30">
        <v>6324</v>
      </c>
      <c r="C82" s="31"/>
      <c r="D82" s="32">
        <f t="shared" si="1"/>
        <v>6324</v>
      </c>
    </row>
    <row r="83" spans="1:4" ht="24.75" customHeight="1">
      <c r="A83" s="29" t="s">
        <v>283</v>
      </c>
      <c r="B83" s="30">
        <v>1302</v>
      </c>
      <c r="C83" s="31"/>
      <c r="D83" s="32">
        <f t="shared" si="1"/>
        <v>1302</v>
      </c>
    </row>
    <row r="84" spans="1:4" ht="24.75" customHeight="1">
      <c r="A84" s="29" t="s">
        <v>284</v>
      </c>
      <c r="B84" s="30">
        <v>820</v>
      </c>
      <c r="C84" s="31"/>
      <c r="D84" s="32">
        <f t="shared" si="1"/>
        <v>820</v>
      </c>
    </row>
    <row r="85" spans="1:4" ht="24.75" customHeight="1">
      <c r="A85" s="29" t="s">
        <v>285</v>
      </c>
      <c r="B85" s="30">
        <v>642</v>
      </c>
      <c r="C85" s="31"/>
      <c r="D85" s="32">
        <f t="shared" si="1"/>
        <v>642</v>
      </c>
    </row>
    <row r="86" spans="1:4" ht="24.75" customHeight="1">
      <c r="A86" s="29" t="s">
        <v>286</v>
      </c>
      <c r="B86" s="30">
        <v>976</v>
      </c>
      <c r="C86" s="31"/>
      <c r="D86" s="32">
        <f t="shared" si="1"/>
        <v>976</v>
      </c>
    </row>
    <row r="87" spans="1:4" ht="24.75" customHeight="1">
      <c r="A87" s="29" t="s">
        <v>287</v>
      </c>
      <c r="B87" s="30">
        <v>18865</v>
      </c>
      <c r="C87" s="31"/>
      <c r="D87" s="32">
        <f t="shared" si="1"/>
        <v>18865</v>
      </c>
    </row>
    <row r="88" spans="1:4" ht="24.75" customHeight="1">
      <c r="A88" s="29" t="s">
        <v>288</v>
      </c>
      <c r="B88" s="30">
        <v>2034</v>
      </c>
      <c r="C88" s="31"/>
      <c r="D88" s="32">
        <f t="shared" si="1"/>
        <v>2034</v>
      </c>
    </row>
    <row r="89" spans="1:4" ht="24.75" customHeight="1">
      <c r="A89" s="29" t="s">
        <v>289</v>
      </c>
      <c r="B89" s="30">
        <v>200</v>
      </c>
      <c r="C89" s="31"/>
      <c r="D89" s="32">
        <f t="shared" si="1"/>
        <v>200</v>
      </c>
    </row>
    <row r="90" spans="1:4" ht="24.75" customHeight="1">
      <c r="A90" s="29" t="s">
        <v>290</v>
      </c>
      <c r="B90" s="30">
        <v>4074</v>
      </c>
      <c r="C90" s="31"/>
      <c r="D90" s="32">
        <f t="shared" si="1"/>
        <v>4074</v>
      </c>
    </row>
    <row r="91" spans="1:4" ht="24.75" customHeight="1">
      <c r="A91" s="29" t="s">
        <v>291</v>
      </c>
      <c r="B91" s="30">
        <v>9990</v>
      </c>
      <c r="C91" s="31"/>
      <c r="D91" s="32">
        <f t="shared" si="1"/>
        <v>9990</v>
      </c>
    </row>
    <row r="92" spans="1:4" ht="24.75" customHeight="1">
      <c r="A92" s="29" t="s">
        <v>292</v>
      </c>
      <c r="B92" s="30">
        <v>107</v>
      </c>
      <c r="C92" s="31"/>
      <c r="D92" s="32">
        <f t="shared" si="1"/>
        <v>107</v>
      </c>
    </row>
    <row r="93" spans="1:4" ht="24.75" customHeight="1">
      <c r="A93" s="29" t="s">
        <v>293</v>
      </c>
      <c r="B93" s="30">
        <v>2460</v>
      </c>
      <c r="C93" s="31"/>
      <c r="D93" s="32">
        <f t="shared" si="1"/>
        <v>2460</v>
      </c>
    </row>
    <row r="94" spans="1:4" ht="24.75" customHeight="1">
      <c r="A94" s="29" t="s">
        <v>294</v>
      </c>
      <c r="B94" s="30">
        <v>2000</v>
      </c>
      <c r="C94" s="31"/>
      <c r="D94" s="32">
        <f t="shared" si="1"/>
        <v>2000</v>
      </c>
    </row>
    <row r="95" spans="1:4" ht="24.75" customHeight="1">
      <c r="A95" s="29" t="s">
        <v>295</v>
      </c>
      <c r="B95" s="30">
        <v>2000</v>
      </c>
      <c r="C95" s="31"/>
      <c r="D95" s="32">
        <f t="shared" si="1"/>
        <v>2000</v>
      </c>
    </row>
    <row r="96" spans="1:4" ht="24.75" customHeight="1">
      <c r="A96" s="29" t="s">
        <v>296</v>
      </c>
      <c r="B96" s="30">
        <v>38195</v>
      </c>
      <c r="C96" s="31"/>
      <c r="D96" s="32">
        <f t="shared" si="1"/>
        <v>38195</v>
      </c>
    </row>
    <row r="97" spans="1:4" ht="24.75" customHeight="1">
      <c r="A97" s="29" t="s">
        <v>297</v>
      </c>
      <c r="B97" s="30">
        <v>28204</v>
      </c>
      <c r="C97" s="31"/>
      <c r="D97" s="32">
        <f t="shared" si="1"/>
        <v>28204</v>
      </c>
    </row>
    <row r="98" spans="1:4" ht="24.75" customHeight="1">
      <c r="A98" s="29" t="s">
        <v>298</v>
      </c>
      <c r="B98" s="30">
        <v>3510</v>
      </c>
      <c r="C98" s="31"/>
      <c r="D98" s="32">
        <f t="shared" si="1"/>
        <v>3510</v>
      </c>
    </row>
    <row r="99" spans="1:4" ht="24.75" customHeight="1">
      <c r="A99" s="29" t="s">
        <v>299</v>
      </c>
      <c r="B99" s="30">
        <v>1320</v>
      </c>
      <c r="C99" s="31"/>
      <c r="D99" s="32">
        <f t="shared" si="1"/>
        <v>1320</v>
      </c>
    </row>
    <row r="100" spans="1:4" ht="24.75" customHeight="1">
      <c r="A100" s="29" t="s">
        <v>300</v>
      </c>
      <c r="B100" s="30">
        <v>1105</v>
      </c>
      <c r="C100" s="31"/>
      <c r="D100" s="32">
        <f t="shared" si="1"/>
        <v>1105</v>
      </c>
    </row>
    <row r="101" spans="1:4" ht="24.75" customHeight="1">
      <c r="A101" s="29" t="s">
        <v>301</v>
      </c>
      <c r="B101" s="30">
        <v>125</v>
      </c>
      <c r="C101" s="31"/>
      <c r="D101" s="32">
        <f t="shared" si="1"/>
        <v>125</v>
      </c>
    </row>
    <row r="102" spans="1:4" ht="24.75" customHeight="1">
      <c r="A102" s="29" t="s">
        <v>302</v>
      </c>
      <c r="B102" s="30">
        <v>2671</v>
      </c>
      <c r="C102" s="31"/>
      <c r="D102" s="32">
        <f t="shared" si="1"/>
        <v>2671</v>
      </c>
    </row>
    <row r="103" spans="1:4" ht="24.75" customHeight="1">
      <c r="A103" s="29" t="s">
        <v>303</v>
      </c>
      <c r="B103" s="30">
        <v>138</v>
      </c>
      <c r="C103" s="31"/>
      <c r="D103" s="32">
        <f t="shared" si="1"/>
        <v>138</v>
      </c>
    </row>
    <row r="104" spans="1:4" ht="24.75" customHeight="1">
      <c r="A104" s="29" t="s">
        <v>304</v>
      </c>
      <c r="B104" s="30">
        <v>1122</v>
      </c>
      <c r="C104" s="31"/>
      <c r="D104" s="32">
        <f t="shared" si="1"/>
        <v>1122</v>
      </c>
    </row>
    <row r="105" spans="1:4" ht="24.75" customHeight="1">
      <c r="A105" s="29" t="s">
        <v>305</v>
      </c>
      <c r="B105" s="30">
        <v>16662</v>
      </c>
      <c r="C105" s="31"/>
      <c r="D105" s="32">
        <f t="shared" si="1"/>
        <v>16662</v>
      </c>
    </row>
    <row r="106" spans="1:4" ht="24.75" customHeight="1">
      <c r="A106" s="29" t="s">
        <v>306</v>
      </c>
      <c r="B106" s="30">
        <v>4928</v>
      </c>
      <c r="C106" s="31"/>
      <c r="D106" s="32">
        <f t="shared" si="1"/>
        <v>4928</v>
      </c>
    </row>
    <row r="107" spans="1:4" ht="24.75" customHeight="1">
      <c r="A107" s="29" t="s">
        <v>307</v>
      </c>
      <c r="B107" s="30">
        <v>6922</v>
      </c>
      <c r="C107" s="31"/>
      <c r="D107" s="32">
        <f t="shared" si="1"/>
        <v>6922</v>
      </c>
    </row>
    <row r="108" spans="1:4" ht="24.75" customHeight="1">
      <c r="A108" s="29" t="s">
        <v>308</v>
      </c>
      <c r="B108" s="30">
        <v>222</v>
      </c>
      <c r="C108" s="31"/>
      <c r="D108" s="32">
        <f t="shared" si="1"/>
        <v>222</v>
      </c>
    </row>
    <row r="109" spans="1:4" ht="24.75" customHeight="1">
      <c r="A109" s="29" t="s">
        <v>309</v>
      </c>
      <c r="B109" s="30">
        <v>551</v>
      </c>
      <c r="C109" s="31"/>
      <c r="D109" s="32">
        <f t="shared" si="1"/>
        <v>551</v>
      </c>
    </row>
    <row r="110" spans="1:4" ht="24.75" customHeight="1">
      <c r="A110" s="29" t="s">
        <v>310</v>
      </c>
      <c r="B110" s="30">
        <v>744</v>
      </c>
      <c r="C110" s="31"/>
      <c r="D110" s="32">
        <f t="shared" si="1"/>
        <v>744</v>
      </c>
    </row>
    <row r="111" spans="1:4" ht="24.75" customHeight="1">
      <c r="A111" s="29" t="s">
        <v>311</v>
      </c>
      <c r="B111" s="30">
        <v>3137</v>
      </c>
      <c r="C111" s="31"/>
      <c r="D111" s="32">
        <f t="shared" si="1"/>
        <v>3137</v>
      </c>
    </row>
    <row r="112" spans="1:4" ht="24.75" customHeight="1">
      <c r="A112" s="29" t="s">
        <v>312</v>
      </c>
      <c r="B112" s="30">
        <v>158</v>
      </c>
      <c r="C112" s="31"/>
      <c r="D112" s="32">
        <f t="shared" si="1"/>
        <v>158</v>
      </c>
    </row>
    <row r="113" spans="1:4" ht="24.75" customHeight="1">
      <c r="A113" s="29" t="s">
        <v>313</v>
      </c>
      <c r="B113" s="30">
        <v>3436</v>
      </c>
      <c r="C113" s="31"/>
      <c r="D113" s="32">
        <f t="shared" si="1"/>
        <v>3436</v>
      </c>
    </row>
    <row r="114" spans="1:4" ht="24.75" customHeight="1">
      <c r="A114" s="29" t="s">
        <v>314</v>
      </c>
      <c r="B114" s="30">
        <v>992</v>
      </c>
      <c r="C114" s="31"/>
      <c r="D114" s="32">
        <f t="shared" si="1"/>
        <v>992</v>
      </c>
    </row>
    <row r="115" spans="1:4" ht="24.75" customHeight="1">
      <c r="A115" s="29" t="s">
        <v>315</v>
      </c>
      <c r="B115" s="30">
        <v>342</v>
      </c>
      <c r="C115" s="31"/>
      <c r="D115" s="32">
        <f t="shared" si="1"/>
        <v>342</v>
      </c>
    </row>
    <row r="116" spans="1:4" ht="24.75" customHeight="1">
      <c r="A116" s="29" t="s">
        <v>316</v>
      </c>
      <c r="B116" s="30">
        <v>439</v>
      </c>
      <c r="C116" s="31"/>
      <c r="D116" s="32">
        <f t="shared" si="1"/>
        <v>439</v>
      </c>
    </row>
    <row r="117" spans="1:4" ht="24.75" customHeight="1">
      <c r="A117" s="29" t="s">
        <v>317</v>
      </c>
      <c r="B117" s="30">
        <v>1663</v>
      </c>
      <c r="C117" s="31"/>
      <c r="D117" s="32">
        <f t="shared" si="1"/>
        <v>1663</v>
      </c>
    </row>
    <row r="118" spans="1:4" ht="24.75" customHeight="1">
      <c r="A118" s="29" t="s">
        <v>318</v>
      </c>
      <c r="B118" s="30">
        <v>808</v>
      </c>
      <c r="C118" s="31"/>
      <c r="D118" s="32">
        <f t="shared" si="1"/>
        <v>808</v>
      </c>
    </row>
    <row r="119" spans="1:4" ht="24.75" customHeight="1">
      <c r="A119" s="29" t="s">
        <v>319</v>
      </c>
      <c r="B119" s="30">
        <v>308</v>
      </c>
      <c r="C119" s="31"/>
      <c r="D119" s="32">
        <f t="shared" si="1"/>
        <v>308</v>
      </c>
    </row>
    <row r="120" spans="1:4" ht="24.75" customHeight="1">
      <c r="A120" s="29" t="s">
        <v>320</v>
      </c>
      <c r="B120" s="30">
        <v>55</v>
      </c>
      <c r="C120" s="31"/>
      <c r="D120" s="32">
        <f t="shared" si="1"/>
        <v>55</v>
      </c>
    </row>
    <row r="121" spans="1:4" ht="24.75" customHeight="1">
      <c r="A121" s="29" t="s">
        <v>321</v>
      </c>
      <c r="B121" s="30">
        <v>445</v>
      </c>
      <c r="C121" s="31"/>
      <c r="D121" s="32">
        <f t="shared" si="1"/>
        <v>445</v>
      </c>
    </row>
    <row r="122" spans="1:4" ht="24.75" customHeight="1">
      <c r="A122" s="29" t="s">
        <v>322</v>
      </c>
      <c r="B122" s="30">
        <v>2025</v>
      </c>
      <c r="C122" s="31"/>
      <c r="D122" s="32">
        <f t="shared" si="1"/>
        <v>2025</v>
      </c>
    </row>
    <row r="123" spans="1:4" ht="24.75" customHeight="1">
      <c r="A123" s="29" t="s">
        <v>323</v>
      </c>
      <c r="B123" s="30">
        <v>576</v>
      </c>
      <c r="C123" s="31"/>
      <c r="D123" s="32">
        <f t="shared" si="1"/>
        <v>576</v>
      </c>
    </row>
    <row r="124" spans="1:4" ht="24.75" customHeight="1">
      <c r="A124" s="29" t="s">
        <v>324</v>
      </c>
      <c r="B124" s="30">
        <v>220</v>
      </c>
      <c r="C124" s="31"/>
      <c r="D124" s="32">
        <f t="shared" si="1"/>
        <v>220</v>
      </c>
    </row>
    <row r="125" spans="1:4" ht="24.75" customHeight="1">
      <c r="A125" s="29" t="s">
        <v>325</v>
      </c>
      <c r="B125" s="30">
        <v>459</v>
      </c>
      <c r="C125" s="31"/>
      <c r="D125" s="32">
        <f t="shared" si="1"/>
        <v>459</v>
      </c>
    </row>
    <row r="126" spans="1:4" ht="24.75" customHeight="1">
      <c r="A126" s="29" t="s">
        <v>326</v>
      </c>
      <c r="B126" s="30">
        <v>630</v>
      </c>
      <c r="C126" s="31"/>
      <c r="D126" s="32">
        <f t="shared" si="1"/>
        <v>630</v>
      </c>
    </row>
    <row r="127" spans="1:4" ht="24.75" customHeight="1">
      <c r="A127" s="29" t="s">
        <v>327</v>
      </c>
      <c r="B127" s="30">
        <v>70</v>
      </c>
      <c r="C127" s="31"/>
      <c r="D127" s="32">
        <f t="shared" si="1"/>
        <v>70</v>
      </c>
    </row>
    <row r="128" spans="1:4" ht="24.75" customHeight="1">
      <c r="A128" s="29" t="s">
        <v>328</v>
      </c>
      <c r="B128" s="30">
        <v>70</v>
      </c>
      <c r="C128" s="31"/>
      <c r="D128" s="32">
        <f t="shared" si="1"/>
        <v>70</v>
      </c>
    </row>
    <row r="129" spans="1:4" ht="24.75" customHeight="1">
      <c r="A129" s="29" t="s">
        <v>329</v>
      </c>
      <c r="B129" s="30">
        <v>1711</v>
      </c>
      <c r="C129" s="31"/>
      <c r="D129" s="32">
        <f t="shared" si="1"/>
        <v>1711</v>
      </c>
    </row>
    <row r="130" spans="1:4" ht="24.75" customHeight="1">
      <c r="A130" s="29" t="s">
        <v>330</v>
      </c>
      <c r="B130" s="30">
        <v>990</v>
      </c>
      <c r="C130" s="31"/>
      <c r="D130" s="32">
        <f t="shared" si="1"/>
        <v>990</v>
      </c>
    </row>
    <row r="131" spans="1:4" ht="24.75" customHeight="1">
      <c r="A131" s="29" t="s">
        <v>331</v>
      </c>
      <c r="B131" s="30">
        <v>607</v>
      </c>
      <c r="C131" s="31"/>
      <c r="D131" s="32">
        <f t="shared" si="1"/>
        <v>607</v>
      </c>
    </row>
    <row r="132" spans="1:4" ht="24.75" customHeight="1">
      <c r="A132" s="29" t="s">
        <v>332</v>
      </c>
      <c r="B132" s="30">
        <v>114</v>
      </c>
      <c r="C132" s="31"/>
      <c r="D132" s="32">
        <f t="shared" si="1"/>
        <v>114</v>
      </c>
    </row>
    <row r="133" spans="1:4" ht="24.75" customHeight="1">
      <c r="A133" s="29" t="s">
        <v>333</v>
      </c>
      <c r="B133" s="30">
        <v>3119</v>
      </c>
      <c r="C133" s="31"/>
      <c r="D133" s="32">
        <f aca="true" t="shared" si="2" ref="D133:D196">B133+C133</f>
        <v>3119</v>
      </c>
    </row>
    <row r="134" spans="1:4" ht="24.75" customHeight="1">
      <c r="A134" s="29" t="s">
        <v>334</v>
      </c>
      <c r="B134" s="30">
        <v>2604</v>
      </c>
      <c r="C134" s="31"/>
      <c r="D134" s="32">
        <f t="shared" si="2"/>
        <v>2604</v>
      </c>
    </row>
    <row r="135" spans="1:4" ht="24.75" customHeight="1">
      <c r="A135" s="29" t="s">
        <v>335</v>
      </c>
      <c r="B135" s="30">
        <v>154</v>
      </c>
      <c r="C135" s="31"/>
      <c r="D135" s="32">
        <f t="shared" si="2"/>
        <v>154</v>
      </c>
    </row>
    <row r="136" spans="1:4" ht="24.75" customHeight="1">
      <c r="A136" s="29" t="s">
        <v>336</v>
      </c>
      <c r="B136" s="30">
        <v>109</v>
      </c>
      <c r="C136" s="31"/>
      <c r="D136" s="32">
        <f t="shared" si="2"/>
        <v>109</v>
      </c>
    </row>
    <row r="137" spans="1:4" ht="24.75" customHeight="1">
      <c r="A137" s="29" t="s">
        <v>337</v>
      </c>
      <c r="B137" s="30">
        <v>252</v>
      </c>
      <c r="C137" s="31"/>
      <c r="D137" s="32">
        <f t="shared" si="2"/>
        <v>252</v>
      </c>
    </row>
    <row r="138" spans="1:4" ht="24.75" customHeight="1">
      <c r="A138" s="29" t="s">
        <v>338</v>
      </c>
      <c r="B138" s="30">
        <v>8045</v>
      </c>
      <c r="C138" s="31"/>
      <c r="D138" s="32">
        <f t="shared" si="2"/>
        <v>8045</v>
      </c>
    </row>
    <row r="139" spans="1:4" ht="24.75" customHeight="1">
      <c r="A139" s="29" t="s">
        <v>339</v>
      </c>
      <c r="B139" s="30">
        <v>2501</v>
      </c>
      <c r="C139" s="31"/>
      <c r="D139" s="32">
        <f t="shared" si="2"/>
        <v>2501</v>
      </c>
    </row>
    <row r="140" spans="1:4" ht="24.75" customHeight="1">
      <c r="A140" s="29" t="s">
        <v>340</v>
      </c>
      <c r="B140" s="30">
        <v>2791</v>
      </c>
      <c r="C140" s="31"/>
      <c r="D140" s="32">
        <f t="shared" si="2"/>
        <v>2791</v>
      </c>
    </row>
    <row r="141" spans="1:4" ht="24.75" customHeight="1">
      <c r="A141" s="29" t="s">
        <v>341</v>
      </c>
      <c r="B141" s="30">
        <v>32</v>
      </c>
      <c r="C141" s="31"/>
      <c r="D141" s="32">
        <f t="shared" si="2"/>
        <v>32</v>
      </c>
    </row>
    <row r="142" spans="1:4" ht="24.75" customHeight="1">
      <c r="A142" s="29" t="s">
        <v>342</v>
      </c>
      <c r="B142" s="30">
        <v>16</v>
      </c>
      <c r="C142" s="31"/>
      <c r="D142" s="32">
        <f t="shared" si="2"/>
        <v>16</v>
      </c>
    </row>
    <row r="143" spans="1:4" ht="24.75" customHeight="1">
      <c r="A143" s="29" t="s">
        <v>343</v>
      </c>
      <c r="B143" s="30">
        <v>111</v>
      </c>
      <c r="C143" s="31"/>
      <c r="D143" s="32">
        <f t="shared" si="2"/>
        <v>111</v>
      </c>
    </row>
    <row r="144" spans="1:4" ht="24.75" customHeight="1">
      <c r="A144" s="29" t="s">
        <v>344</v>
      </c>
      <c r="B144" s="30">
        <v>2594</v>
      </c>
      <c r="C144" s="31"/>
      <c r="D144" s="32">
        <f t="shared" si="2"/>
        <v>2594</v>
      </c>
    </row>
    <row r="145" spans="1:4" ht="24.75" customHeight="1">
      <c r="A145" s="29" t="s">
        <v>345</v>
      </c>
      <c r="B145" s="30">
        <v>11847</v>
      </c>
      <c r="C145" s="31"/>
      <c r="D145" s="32">
        <f t="shared" si="2"/>
        <v>11847</v>
      </c>
    </row>
    <row r="146" spans="1:4" ht="24.75" customHeight="1">
      <c r="A146" s="29" t="s">
        <v>346</v>
      </c>
      <c r="B146" s="30">
        <v>3474</v>
      </c>
      <c r="C146" s="31"/>
      <c r="D146" s="32">
        <f t="shared" si="2"/>
        <v>3474</v>
      </c>
    </row>
    <row r="147" spans="1:4" ht="24.75" customHeight="1">
      <c r="A147" s="29" t="s">
        <v>347</v>
      </c>
      <c r="B147" s="30">
        <v>63</v>
      </c>
      <c r="C147" s="31"/>
      <c r="D147" s="32">
        <f t="shared" si="2"/>
        <v>63</v>
      </c>
    </row>
    <row r="148" spans="1:4" ht="24.75" customHeight="1">
      <c r="A148" s="29" t="s">
        <v>348</v>
      </c>
      <c r="B148" s="30">
        <v>5870</v>
      </c>
      <c r="C148" s="31"/>
      <c r="D148" s="32">
        <f t="shared" si="2"/>
        <v>5870</v>
      </c>
    </row>
    <row r="149" spans="1:4" ht="24.75" customHeight="1">
      <c r="A149" s="29" t="s">
        <v>349</v>
      </c>
      <c r="B149" s="30">
        <v>110</v>
      </c>
      <c r="C149" s="31"/>
      <c r="D149" s="32">
        <f t="shared" si="2"/>
        <v>110</v>
      </c>
    </row>
    <row r="150" spans="1:4" ht="24.75" customHeight="1">
      <c r="A150" s="29" t="s">
        <v>350</v>
      </c>
      <c r="B150" s="30">
        <v>2330</v>
      </c>
      <c r="C150" s="31"/>
      <c r="D150" s="32">
        <f t="shared" si="2"/>
        <v>2330</v>
      </c>
    </row>
    <row r="151" spans="1:4" ht="24.75" customHeight="1">
      <c r="A151" s="29" t="s">
        <v>351</v>
      </c>
      <c r="B151" s="30">
        <v>6102</v>
      </c>
      <c r="C151" s="31"/>
      <c r="D151" s="32">
        <f t="shared" si="2"/>
        <v>6102</v>
      </c>
    </row>
    <row r="152" spans="1:4" ht="24.75" customHeight="1">
      <c r="A152" s="29" t="s">
        <v>352</v>
      </c>
      <c r="B152" s="30">
        <v>1758</v>
      </c>
      <c r="C152" s="31"/>
      <c r="D152" s="32">
        <f t="shared" si="2"/>
        <v>1758</v>
      </c>
    </row>
    <row r="153" spans="1:4" ht="24.75" customHeight="1">
      <c r="A153" s="29" t="s">
        <v>353</v>
      </c>
      <c r="B153" s="30">
        <v>2169</v>
      </c>
      <c r="C153" s="31"/>
      <c r="D153" s="32">
        <f t="shared" si="2"/>
        <v>2169</v>
      </c>
    </row>
    <row r="154" spans="1:4" ht="24.75" customHeight="1">
      <c r="A154" s="29" t="s">
        <v>354</v>
      </c>
      <c r="B154" s="30">
        <v>2175</v>
      </c>
      <c r="C154" s="31"/>
      <c r="D154" s="32">
        <f t="shared" si="2"/>
        <v>2175</v>
      </c>
    </row>
    <row r="155" spans="1:4" ht="24.75" customHeight="1">
      <c r="A155" s="29" t="s">
        <v>355</v>
      </c>
      <c r="B155" s="30">
        <v>3930</v>
      </c>
      <c r="C155" s="31"/>
      <c r="D155" s="32">
        <f t="shared" si="2"/>
        <v>3930</v>
      </c>
    </row>
    <row r="156" spans="1:4" ht="24.75" customHeight="1">
      <c r="A156" s="29" t="s">
        <v>356</v>
      </c>
      <c r="B156" s="30">
        <v>1461</v>
      </c>
      <c r="C156" s="31"/>
      <c r="D156" s="32">
        <f t="shared" si="2"/>
        <v>1461</v>
      </c>
    </row>
    <row r="157" spans="1:4" ht="24.75" customHeight="1">
      <c r="A157" s="29" t="s">
        <v>357</v>
      </c>
      <c r="B157" s="30">
        <v>212</v>
      </c>
      <c r="C157" s="31"/>
      <c r="D157" s="32">
        <f t="shared" si="2"/>
        <v>212</v>
      </c>
    </row>
    <row r="158" spans="1:4" ht="24.75" customHeight="1">
      <c r="A158" s="29" t="s">
        <v>358</v>
      </c>
      <c r="B158" s="30">
        <v>2257</v>
      </c>
      <c r="C158" s="31"/>
      <c r="D158" s="32">
        <f t="shared" si="2"/>
        <v>2257</v>
      </c>
    </row>
    <row r="159" spans="1:4" ht="24.75" customHeight="1">
      <c r="A159" s="29" t="s">
        <v>359</v>
      </c>
      <c r="B159" s="30">
        <v>3007</v>
      </c>
      <c r="C159" s="31"/>
      <c r="D159" s="32">
        <f t="shared" si="2"/>
        <v>3007</v>
      </c>
    </row>
    <row r="160" spans="1:4" ht="24.75" customHeight="1">
      <c r="A160" s="29" t="s">
        <v>360</v>
      </c>
      <c r="B160" s="30">
        <v>1240</v>
      </c>
      <c r="C160" s="31"/>
      <c r="D160" s="32">
        <f t="shared" si="2"/>
        <v>1240</v>
      </c>
    </row>
    <row r="161" spans="1:4" ht="24.75" customHeight="1">
      <c r="A161" s="29" t="s">
        <v>361</v>
      </c>
      <c r="B161" s="30">
        <v>440</v>
      </c>
      <c r="C161" s="31"/>
      <c r="D161" s="32">
        <f t="shared" si="2"/>
        <v>440</v>
      </c>
    </row>
    <row r="162" spans="1:4" ht="24.75" customHeight="1">
      <c r="A162" s="29" t="s">
        <v>362</v>
      </c>
      <c r="B162" s="30">
        <v>306</v>
      </c>
      <c r="C162" s="31"/>
      <c r="D162" s="32">
        <f t="shared" si="2"/>
        <v>306</v>
      </c>
    </row>
    <row r="163" spans="1:4" ht="24.75" customHeight="1">
      <c r="A163" s="29" t="s">
        <v>363</v>
      </c>
      <c r="B163" s="30">
        <v>85</v>
      </c>
      <c r="C163" s="31"/>
      <c r="D163" s="32">
        <f t="shared" si="2"/>
        <v>85</v>
      </c>
    </row>
    <row r="164" spans="1:4" ht="24.75" customHeight="1">
      <c r="A164" s="29" t="s">
        <v>364</v>
      </c>
      <c r="B164" s="30">
        <v>936</v>
      </c>
      <c r="C164" s="31"/>
      <c r="D164" s="32">
        <f t="shared" si="2"/>
        <v>936</v>
      </c>
    </row>
    <row r="165" spans="1:4" ht="24.75" customHeight="1">
      <c r="A165" s="29" t="s">
        <v>365</v>
      </c>
      <c r="B165" s="30">
        <v>6936</v>
      </c>
      <c r="C165" s="31"/>
      <c r="D165" s="32">
        <f t="shared" si="2"/>
        <v>6936</v>
      </c>
    </row>
    <row r="166" spans="1:4" ht="24.75" customHeight="1">
      <c r="A166" s="29" t="s">
        <v>366</v>
      </c>
      <c r="B166" s="30">
        <v>3180</v>
      </c>
      <c r="C166" s="31"/>
      <c r="D166" s="32">
        <f t="shared" si="2"/>
        <v>3180</v>
      </c>
    </row>
    <row r="167" spans="1:4" ht="24.75" customHeight="1">
      <c r="A167" s="29" t="s">
        <v>367</v>
      </c>
      <c r="B167" s="30">
        <v>1917</v>
      </c>
      <c r="C167" s="31"/>
      <c r="D167" s="32">
        <f t="shared" si="2"/>
        <v>1917</v>
      </c>
    </row>
    <row r="168" spans="1:4" ht="24.75" customHeight="1">
      <c r="A168" s="29" t="s">
        <v>368</v>
      </c>
      <c r="B168" s="30">
        <v>1576</v>
      </c>
      <c r="C168" s="31"/>
      <c r="D168" s="32">
        <f t="shared" si="2"/>
        <v>1576</v>
      </c>
    </row>
    <row r="169" spans="1:4" ht="24.75" customHeight="1">
      <c r="A169" s="29" t="s">
        <v>369</v>
      </c>
      <c r="B169" s="30">
        <v>263</v>
      </c>
      <c r="C169" s="31"/>
      <c r="D169" s="32">
        <f t="shared" si="2"/>
        <v>263</v>
      </c>
    </row>
    <row r="170" spans="1:4" ht="24.75" customHeight="1">
      <c r="A170" s="29" t="s">
        <v>370</v>
      </c>
      <c r="B170" s="30">
        <v>14061</v>
      </c>
      <c r="C170" s="31"/>
      <c r="D170" s="32">
        <f t="shared" si="2"/>
        <v>14061</v>
      </c>
    </row>
    <row r="171" spans="1:4" ht="24.75" customHeight="1">
      <c r="A171" s="29" t="s">
        <v>371</v>
      </c>
      <c r="B171" s="30">
        <v>300</v>
      </c>
      <c r="C171" s="31"/>
      <c r="D171" s="32">
        <f t="shared" si="2"/>
        <v>300</v>
      </c>
    </row>
    <row r="172" spans="1:4" ht="24.75" customHeight="1">
      <c r="A172" s="29" t="s">
        <v>372</v>
      </c>
      <c r="B172" s="30">
        <v>13761</v>
      </c>
      <c r="C172" s="31"/>
      <c r="D172" s="32">
        <f t="shared" si="2"/>
        <v>13761</v>
      </c>
    </row>
    <row r="173" spans="1:4" ht="24.75" customHeight="1">
      <c r="A173" s="29" t="s">
        <v>373</v>
      </c>
      <c r="B173" s="30">
        <v>11660</v>
      </c>
      <c r="C173" s="31"/>
      <c r="D173" s="32">
        <f t="shared" si="2"/>
        <v>11660</v>
      </c>
    </row>
    <row r="174" spans="1:4" ht="24.75" customHeight="1">
      <c r="A174" s="29" t="s">
        <v>374</v>
      </c>
      <c r="B174" s="30">
        <v>4042</v>
      </c>
      <c r="C174" s="31"/>
      <c r="D174" s="32">
        <f t="shared" si="2"/>
        <v>4042</v>
      </c>
    </row>
    <row r="175" spans="1:4" ht="24.75" customHeight="1">
      <c r="A175" s="29" t="s">
        <v>375</v>
      </c>
      <c r="B175" s="30">
        <v>1330</v>
      </c>
      <c r="C175" s="31"/>
      <c r="D175" s="32">
        <f t="shared" si="2"/>
        <v>1330</v>
      </c>
    </row>
    <row r="176" spans="1:4" ht="24.75" customHeight="1">
      <c r="A176" s="29" t="s">
        <v>376</v>
      </c>
      <c r="B176" s="30">
        <v>373</v>
      </c>
      <c r="C176" s="31"/>
      <c r="D176" s="32">
        <f t="shared" si="2"/>
        <v>373</v>
      </c>
    </row>
    <row r="177" spans="1:4" ht="24.75" customHeight="1">
      <c r="A177" s="29" t="s">
        <v>377</v>
      </c>
      <c r="B177" s="30">
        <v>2339</v>
      </c>
      <c r="C177" s="31"/>
      <c r="D177" s="32">
        <f t="shared" si="2"/>
        <v>2339</v>
      </c>
    </row>
    <row r="178" spans="1:4" ht="24.75" customHeight="1">
      <c r="A178" s="29" t="s">
        <v>378</v>
      </c>
      <c r="B178" s="30">
        <v>150</v>
      </c>
      <c r="C178" s="31"/>
      <c r="D178" s="32">
        <f t="shared" si="2"/>
        <v>150</v>
      </c>
    </row>
    <row r="179" spans="1:4" ht="24.75" customHeight="1">
      <c r="A179" s="29" t="s">
        <v>379</v>
      </c>
      <c r="B179" s="30">
        <v>150</v>
      </c>
      <c r="C179" s="31"/>
      <c r="D179" s="32">
        <f t="shared" si="2"/>
        <v>150</v>
      </c>
    </row>
    <row r="180" spans="1:4" ht="24.75" customHeight="1">
      <c r="A180" s="29" t="s">
        <v>380</v>
      </c>
      <c r="B180" s="30">
        <v>7187</v>
      </c>
      <c r="C180" s="31"/>
      <c r="D180" s="32">
        <f t="shared" si="2"/>
        <v>7187</v>
      </c>
    </row>
    <row r="181" spans="1:4" ht="24.75" customHeight="1">
      <c r="A181" s="29" t="s">
        <v>381</v>
      </c>
      <c r="B181" s="30">
        <v>5709</v>
      </c>
      <c r="C181" s="31"/>
      <c r="D181" s="32">
        <f t="shared" si="2"/>
        <v>5709</v>
      </c>
    </row>
    <row r="182" spans="1:4" ht="24.75" customHeight="1">
      <c r="A182" s="29" t="s">
        <v>382</v>
      </c>
      <c r="B182" s="30">
        <v>200</v>
      </c>
      <c r="C182" s="31"/>
      <c r="D182" s="32">
        <f t="shared" si="2"/>
        <v>200</v>
      </c>
    </row>
    <row r="183" spans="1:4" ht="24.75" customHeight="1">
      <c r="A183" s="29" t="s">
        <v>383</v>
      </c>
      <c r="B183" s="30">
        <v>1278</v>
      </c>
      <c r="C183" s="31"/>
      <c r="D183" s="32">
        <f t="shared" si="2"/>
        <v>1278</v>
      </c>
    </row>
    <row r="184" spans="1:4" ht="24.75" customHeight="1">
      <c r="A184" s="29" t="s">
        <v>384</v>
      </c>
      <c r="B184" s="30">
        <v>281</v>
      </c>
      <c r="C184" s="31"/>
      <c r="D184" s="32">
        <f t="shared" si="2"/>
        <v>281</v>
      </c>
    </row>
    <row r="185" spans="1:4" ht="24.75" customHeight="1">
      <c r="A185" s="29" t="s">
        <v>385</v>
      </c>
      <c r="B185" s="30">
        <v>281</v>
      </c>
      <c r="C185" s="31"/>
      <c r="D185" s="32">
        <f t="shared" si="2"/>
        <v>281</v>
      </c>
    </row>
    <row r="186" spans="1:4" ht="24.75" customHeight="1">
      <c r="A186" s="29" t="s">
        <v>386</v>
      </c>
      <c r="B186" s="30">
        <v>14890</v>
      </c>
      <c r="C186" s="31"/>
      <c r="D186" s="32">
        <f t="shared" si="2"/>
        <v>14890</v>
      </c>
    </row>
    <row r="187" spans="1:4" ht="24.75" customHeight="1">
      <c r="A187" s="29" t="s">
        <v>387</v>
      </c>
      <c r="B187" s="30">
        <v>380157</v>
      </c>
      <c r="C187" s="31"/>
      <c r="D187" s="32">
        <f t="shared" si="2"/>
        <v>380157</v>
      </c>
    </row>
    <row r="188" spans="1:4" ht="24.75" customHeight="1">
      <c r="A188" s="29" t="s">
        <v>388</v>
      </c>
      <c r="B188" s="30">
        <v>16174</v>
      </c>
      <c r="C188" s="31"/>
      <c r="D188" s="32">
        <f t="shared" si="2"/>
        <v>16174</v>
      </c>
    </row>
    <row r="189" spans="1:4" ht="24.75" customHeight="1">
      <c r="A189" s="29" t="s">
        <v>389</v>
      </c>
      <c r="B189" s="30">
        <v>19807</v>
      </c>
      <c r="C189" s="31"/>
      <c r="D189" s="32">
        <f t="shared" si="2"/>
        <v>19807</v>
      </c>
    </row>
    <row r="190" spans="1:4" ht="24.75" customHeight="1">
      <c r="A190" s="29" t="s">
        <v>390</v>
      </c>
      <c r="B190" s="30">
        <v>359</v>
      </c>
      <c r="C190" s="31"/>
      <c r="D190" s="32">
        <f t="shared" si="2"/>
        <v>359</v>
      </c>
    </row>
    <row r="191" spans="1:4" ht="24.75" customHeight="1">
      <c r="A191" s="29" t="s">
        <v>391</v>
      </c>
      <c r="B191" s="30">
        <v>1004</v>
      </c>
      <c r="C191" s="31"/>
      <c r="D191" s="32">
        <f t="shared" si="2"/>
        <v>1004</v>
      </c>
    </row>
    <row r="192" spans="1:4" ht="24.75" customHeight="1">
      <c r="A192" s="29" t="s">
        <v>392</v>
      </c>
      <c r="B192" s="30">
        <v>3880</v>
      </c>
      <c r="C192" s="31"/>
      <c r="D192" s="32">
        <f t="shared" si="2"/>
        <v>3880</v>
      </c>
    </row>
    <row r="193" spans="1:4" ht="24.75" customHeight="1">
      <c r="A193" s="29" t="s">
        <v>393</v>
      </c>
      <c r="B193" s="30">
        <v>200</v>
      </c>
      <c r="C193" s="31"/>
      <c r="D193" s="32">
        <f t="shared" si="2"/>
        <v>200</v>
      </c>
    </row>
    <row r="194" spans="1:4" ht="24.75" customHeight="1">
      <c r="A194" s="29" t="s">
        <v>394</v>
      </c>
      <c r="B194" s="30">
        <v>1248</v>
      </c>
      <c r="C194" s="31"/>
      <c r="D194" s="32">
        <f t="shared" si="2"/>
        <v>1248</v>
      </c>
    </row>
    <row r="195" spans="1:4" ht="24.75" customHeight="1">
      <c r="A195" s="29" t="s">
        <v>395</v>
      </c>
      <c r="B195" s="30">
        <v>400</v>
      </c>
      <c r="C195" s="31"/>
      <c r="D195" s="32">
        <f t="shared" si="2"/>
        <v>400</v>
      </c>
    </row>
    <row r="196" spans="1:4" ht="24.75" customHeight="1">
      <c r="A196" s="29" t="s">
        <v>396</v>
      </c>
      <c r="B196" s="30">
        <v>4473</v>
      </c>
      <c r="C196" s="31"/>
      <c r="D196" s="32">
        <f t="shared" si="2"/>
        <v>4473</v>
      </c>
    </row>
    <row r="197" spans="1:4" ht="24.75" customHeight="1">
      <c r="A197" s="29" t="s">
        <v>397</v>
      </c>
      <c r="B197" s="30">
        <v>13955</v>
      </c>
      <c r="C197" s="31"/>
      <c r="D197" s="32">
        <f aca="true" t="shared" si="3" ref="D197:D206">B197+C197</f>
        <v>13955</v>
      </c>
    </row>
    <row r="198" spans="1:4" ht="24.75" customHeight="1">
      <c r="A198" s="29" t="s">
        <v>398</v>
      </c>
      <c r="B198" s="30">
        <v>800</v>
      </c>
      <c r="C198" s="31"/>
      <c r="D198" s="32">
        <f t="shared" si="3"/>
        <v>800</v>
      </c>
    </row>
    <row r="199" spans="1:4" ht="24.75" customHeight="1">
      <c r="A199" s="29" t="s">
        <v>399</v>
      </c>
      <c r="B199" s="30">
        <v>1792</v>
      </c>
      <c r="C199" s="31"/>
      <c r="D199" s="32">
        <f t="shared" si="3"/>
        <v>1792</v>
      </c>
    </row>
    <row r="200" spans="1:4" ht="24.75" customHeight="1">
      <c r="A200" s="29" t="s">
        <v>400</v>
      </c>
      <c r="B200" s="30">
        <v>2147</v>
      </c>
      <c r="C200" s="31"/>
      <c r="D200" s="32">
        <f t="shared" si="3"/>
        <v>2147</v>
      </c>
    </row>
    <row r="201" spans="1:4" ht="24.75" customHeight="1">
      <c r="A201" s="29" t="s">
        <v>401</v>
      </c>
      <c r="B201" s="30">
        <v>10016</v>
      </c>
      <c r="C201" s="31"/>
      <c r="D201" s="32">
        <f t="shared" si="3"/>
        <v>10016</v>
      </c>
    </row>
    <row r="202" spans="1:4" ht="24.75" customHeight="1">
      <c r="A202" s="29" t="s">
        <v>402</v>
      </c>
      <c r="B202" s="30">
        <v>130</v>
      </c>
      <c r="C202" s="31"/>
      <c r="D202" s="32">
        <f t="shared" si="3"/>
        <v>130</v>
      </c>
    </row>
    <row r="203" spans="1:4" ht="24.75" customHeight="1">
      <c r="A203" s="29" t="s">
        <v>403</v>
      </c>
      <c r="B203" s="30">
        <v>940</v>
      </c>
      <c r="C203" s="31"/>
      <c r="D203" s="32">
        <f t="shared" si="3"/>
        <v>940</v>
      </c>
    </row>
    <row r="204" spans="1:4" ht="24.75" customHeight="1">
      <c r="A204" s="29" t="s">
        <v>404</v>
      </c>
      <c r="B204" s="30">
        <v>518</v>
      </c>
      <c r="C204" s="31"/>
      <c r="D204" s="32">
        <f t="shared" si="3"/>
        <v>518</v>
      </c>
    </row>
    <row r="205" spans="1:4" ht="24.75" customHeight="1">
      <c r="A205" s="29" t="s">
        <v>405</v>
      </c>
      <c r="B205" s="30">
        <v>1901</v>
      </c>
      <c r="C205" s="31"/>
      <c r="D205" s="32">
        <f t="shared" si="3"/>
        <v>1901</v>
      </c>
    </row>
    <row r="206" spans="1:4" ht="24.75" customHeight="1">
      <c r="A206" s="29" t="s">
        <v>406</v>
      </c>
      <c r="B206" s="30">
        <v>65373</v>
      </c>
      <c r="C206" s="31"/>
      <c r="D206" s="32">
        <f t="shared" si="3"/>
        <v>65373</v>
      </c>
    </row>
    <row r="207" spans="1:4" ht="24.75" customHeight="1">
      <c r="A207" s="29" t="s">
        <v>407</v>
      </c>
      <c r="B207" s="30">
        <v>101798</v>
      </c>
      <c r="C207" s="31"/>
      <c r="D207" s="32">
        <f aca="true" t="shared" si="4" ref="D207:D236">B207+C207</f>
        <v>101798</v>
      </c>
    </row>
    <row r="208" spans="1:4" ht="24.75" customHeight="1">
      <c r="A208" s="29" t="s">
        <v>408</v>
      </c>
      <c r="B208" s="30">
        <v>50301</v>
      </c>
      <c r="C208" s="31"/>
      <c r="D208" s="32">
        <f t="shared" si="4"/>
        <v>50301</v>
      </c>
    </row>
    <row r="209" spans="1:4" ht="24.75" customHeight="1">
      <c r="A209" s="29" t="s">
        <v>409</v>
      </c>
      <c r="B209" s="30">
        <v>73</v>
      </c>
      <c r="C209" s="31"/>
      <c r="D209" s="32">
        <f t="shared" si="4"/>
        <v>73</v>
      </c>
    </row>
    <row r="210" spans="1:4" ht="24.75" customHeight="1">
      <c r="A210" s="29" t="s">
        <v>410</v>
      </c>
      <c r="B210" s="30">
        <v>15</v>
      </c>
      <c r="C210" s="31"/>
      <c r="D210" s="32">
        <f t="shared" si="4"/>
        <v>15</v>
      </c>
    </row>
    <row r="211" spans="1:4" ht="24.75" customHeight="1">
      <c r="A211" s="29" t="s">
        <v>411</v>
      </c>
      <c r="B211" s="30">
        <v>11363</v>
      </c>
      <c r="C211" s="31"/>
      <c r="D211" s="32">
        <f t="shared" si="4"/>
        <v>11363</v>
      </c>
    </row>
    <row r="212" spans="1:4" ht="24.75" customHeight="1">
      <c r="A212" s="29" t="s">
        <v>412</v>
      </c>
      <c r="B212" s="30">
        <v>400</v>
      </c>
      <c r="C212" s="31"/>
      <c r="D212" s="32">
        <f t="shared" si="4"/>
        <v>400</v>
      </c>
    </row>
    <row r="213" spans="1:4" ht="24.75" customHeight="1">
      <c r="A213" s="29" t="s">
        <v>413</v>
      </c>
      <c r="B213" s="30">
        <v>1211</v>
      </c>
      <c r="C213" s="31"/>
      <c r="D213" s="32">
        <f t="shared" si="4"/>
        <v>1211</v>
      </c>
    </row>
    <row r="214" spans="1:4" ht="24.75" customHeight="1">
      <c r="A214" s="29" t="s">
        <v>414</v>
      </c>
      <c r="B214" s="30">
        <v>564</v>
      </c>
      <c r="C214" s="31"/>
      <c r="D214" s="32">
        <f t="shared" si="4"/>
        <v>564</v>
      </c>
    </row>
    <row r="215" spans="1:4" ht="24.75" customHeight="1">
      <c r="A215" s="29" t="s">
        <v>415</v>
      </c>
      <c r="B215" s="30">
        <v>37871</v>
      </c>
      <c r="C215" s="31"/>
      <c r="D215" s="32">
        <f t="shared" si="4"/>
        <v>37871</v>
      </c>
    </row>
    <row r="216" spans="1:4" ht="24.75" customHeight="1">
      <c r="A216" s="29" t="s">
        <v>416</v>
      </c>
      <c r="B216" s="30">
        <v>7205</v>
      </c>
      <c r="C216" s="31"/>
      <c r="D216" s="32">
        <f t="shared" si="4"/>
        <v>7205</v>
      </c>
    </row>
    <row r="217" spans="1:4" ht="24.75" customHeight="1">
      <c r="A217" s="29" t="s">
        <v>417</v>
      </c>
      <c r="B217" s="30">
        <v>2366</v>
      </c>
      <c r="C217" s="31"/>
      <c r="D217" s="32">
        <f t="shared" si="4"/>
        <v>2366</v>
      </c>
    </row>
    <row r="218" spans="1:4" ht="24.75" customHeight="1">
      <c r="A218" s="29" t="s">
        <v>418</v>
      </c>
      <c r="B218" s="30">
        <v>4296</v>
      </c>
      <c r="C218" s="31"/>
      <c r="D218" s="32">
        <f t="shared" si="4"/>
        <v>4296</v>
      </c>
    </row>
    <row r="219" spans="1:4" ht="24.75" customHeight="1">
      <c r="A219" s="29" t="s">
        <v>419</v>
      </c>
      <c r="B219" s="30">
        <v>94</v>
      </c>
      <c r="C219" s="31"/>
      <c r="D219" s="32">
        <f t="shared" si="4"/>
        <v>94</v>
      </c>
    </row>
    <row r="220" spans="1:4" ht="24.75" customHeight="1">
      <c r="A220" s="29" t="s">
        <v>420</v>
      </c>
      <c r="B220" s="30">
        <v>68</v>
      </c>
      <c r="C220" s="31"/>
      <c r="D220" s="32">
        <f t="shared" si="4"/>
        <v>68</v>
      </c>
    </row>
    <row r="221" spans="1:4" ht="24.75" customHeight="1">
      <c r="A221" s="29" t="s">
        <v>421</v>
      </c>
      <c r="B221" s="30">
        <v>86</v>
      </c>
      <c r="C221" s="31"/>
      <c r="D221" s="32">
        <f t="shared" si="4"/>
        <v>86</v>
      </c>
    </row>
    <row r="222" spans="1:4" ht="24.75" customHeight="1">
      <c r="A222" s="29" t="s">
        <v>422</v>
      </c>
      <c r="B222" s="30">
        <v>295</v>
      </c>
      <c r="C222" s="31"/>
      <c r="D222" s="32">
        <f t="shared" si="4"/>
        <v>295</v>
      </c>
    </row>
    <row r="223" spans="1:4" ht="24.75" customHeight="1">
      <c r="A223" s="29" t="s">
        <v>423</v>
      </c>
      <c r="B223" s="30">
        <v>65117</v>
      </c>
      <c r="C223" s="31"/>
      <c r="D223" s="32">
        <f t="shared" si="4"/>
        <v>65117</v>
      </c>
    </row>
    <row r="224" spans="1:4" ht="24.75" customHeight="1">
      <c r="A224" s="29" t="s">
        <v>424</v>
      </c>
      <c r="B224" s="30">
        <v>39402</v>
      </c>
      <c r="C224" s="31"/>
      <c r="D224" s="32">
        <f t="shared" si="4"/>
        <v>39402</v>
      </c>
    </row>
    <row r="225" spans="1:4" ht="24.75" customHeight="1">
      <c r="A225" s="29" t="s">
        <v>425</v>
      </c>
      <c r="B225" s="30">
        <v>1834</v>
      </c>
      <c r="C225" s="31"/>
      <c r="D225" s="32">
        <f t="shared" si="4"/>
        <v>1834</v>
      </c>
    </row>
    <row r="226" spans="1:4" ht="24.75" customHeight="1">
      <c r="A226" s="29" t="s">
        <v>426</v>
      </c>
      <c r="B226" s="30">
        <v>10213</v>
      </c>
      <c r="C226" s="31"/>
      <c r="D226" s="32">
        <f t="shared" si="4"/>
        <v>10213</v>
      </c>
    </row>
    <row r="227" spans="1:4" ht="24.75" customHeight="1">
      <c r="A227" s="29" t="s">
        <v>427</v>
      </c>
      <c r="B227" s="30">
        <v>1389</v>
      </c>
      <c r="C227" s="31"/>
      <c r="D227" s="32">
        <f t="shared" si="4"/>
        <v>1389</v>
      </c>
    </row>
    <row r="228" spans="1:4" ht="24.75" customHeight="1">
      <c r="A228" s="29" t="s">
        <v>428</v>
      </c>
      <c r="B228" s="30">
        <v>8666</v>
      </c>
      <c r="C228" s="31"/>
      <c r="D228" s="32">
        <f t="shared" si="4"/>
        <v>8666</v>
      </c>
    </row>
    <row r="229" spans="1:4" ht="24.75" customHeight="1">
      <c r="A229" s="29" t="s">
        <v>429</v>
      </c>
      <c r="B229" s="30">
        <v>3613</v>
      </c>
      <c r="C229" s="31"/>
      <c r="D229" s="32">
        <f t="shared" si="4"/>
        <v>3613</v>
      </c>
    </row>
    <row r="230" spans="1:4" ht="24.75" customHeight="1">
      <c r="A230" s="29" t="s">
        <v>430</v>
      </c>
      <c r="B230" s="30">
        <v>27732</v>
      </c>
      <c r="C230" s="31"/>
      <c r="D230" s="32">
        <f t="shared" si="4"/>
        <v>27732</v>
      </c>
    </row>
    <row r="231" spans="1:4" ht="24.75" customHeight="1">
      <c r="A231" s="29" t="s">
        <v>431</v>
      </c>
      <c r="B231" s="30">
        <v>13734</v>
      </c>
      <c r="C231" s="31"/>
      <c r="D231" s="32">
        <f t="shared" si="4"/>
        <v>13734</v>
      </c>
    </row>
    <row r="232" spans="1:4" ht="24.75" customHeight="1">
      <c r="A232" s="29" t="s">
        <v>432</v>
      </c>
      <c r="B232" s="30">
        <v>347</v>
      </c>
      <c r="C232" s="31"/>
      <c r="D232" s="32">
        <f t="shared" si="4"/>
        <v>347</v>
      </c>
    </row>
    <row r="233" spans="1:4" ht="24.75" customHeight="1">
      <c r="A233" s="29" t="s">
        <v>433</v>
      </c>
      <c r="B233" s="30">
        <v>5428</v>
      </c>
      <c r="C233" s="31"/>
      <c r="D233" s="32">
        <f t="shared" si="4"/>
        <v>5428</v>
      </c>
    </row>
    <row r="234" spans="1:4" ht="24.75" customHeight="1">
      <c r="A234" s="29" t="s">
        <v>434</v>
      </c>
      <c r="B234" s="30">
        <v>1205</v>
      </c>
      <c r="C234" s="31"/>
      <c r="D234" s="32">
        <f t="shared" si="4"/>
        <v>1205</v>
      </c>
    </row>
    <row r="235" spans="1:4" ht="24.75" customHeight="1">
      <c r="A235" s="29" t="s">
        <v>435</v>
      </c>
      <c r="B235" s="30">
        <v>5561</v>
      </c>
      <c r="C235" s="31"/>
      <c r="D235" s="32">
        <f t="shared" si="4"/>
        <v>5561</v>
      </c>
    </row>
    <row r="236" spans="1:4" ht="24.75" customHeight="1">
      <c r="A236" s="29" t="s">
        <v>436</v>
      </c>
      <c r="B236" s="30">
        <v>1457</v>
      </c>
      <c r="C236" s="31"/>
      <c r="D236" s="32">
        <f t="shared" si="4"/>
        <v>1457</v>
      </c>
    </row>
    <row r="237" spans="1:4" ht="24.75" customHeight="1">
      <c r="A237" s="29" t="s">
        <v>437</v>
      </c>
      <c r="B237" s="30">
        <v>451</v>
      </c>
      <c r="C237" s="31"/>
      <c r="D237" s="32">
        <f aca="true" t="shared" si="5" ref="D237:D300">B237+C237</f>
        <v>451</v>
      </c>
    </row>
    <row r="238" spans="1:4" ht="24.75" customHeight="1">
      <c r="A238" s="29" t="s">
        <v>438</v>
      </c>
      <c r="B238" s="30">
        <v>451</v>
      </c>
      <c r="C238" s="31"/>
      <c r="D238" s="32">
        <f t="shared" si="5"/>
        <v>451</v>
      </c>
    </row>
    <row r="239" spans="1:4" ht="24.75" customHeight="1">
      <c r="A239" s="29" t="s">
        <v>439</v>
      </c>
      <c r="B239" s="30">
        <v>12283</v>
      </c>
      <c r="C239" s="31"/>
      <c r="D239" s="32">
        <f t="shared" si="5"/>
        <v>12283</v>
      </c>
    </row>
    <row r="240" spans="1:4" ht="24.75" customHeight="1">
      <c r="A240" s="29" t="s">
        <v>440</v>
      </c>
      <c r="B240" s="30">
        <v>4658</v>
      </c>
      <c r="C240" s="31"/>
      <c r="D240" s="32">
        <f t="shared" si="5"/>
        <v>4658</v>
      </c>
    </row>
    <row r="241" spans="1:4" ht="24.75" customHeight="1">
      <c r="A241" s="29" t="s">
        <v>441</v>
      </c>
      <c r="B241" s="30">
        <v>3861</v>
      </c>
      <c r="C241" s="31"/>
      <c r="D241" s="32">
        <f t="shared" si="5"/>
        <v>3861</v>
      </c>
    </row>
    <row r="242" spans="1:4" ht="24.75" customHeight="1">
      <c r="A242" s="29" t="s">
        <v>442</v>
      </c>
      <c r="B242" s="30">
        <v>3739</v>
      </c>
      <c r="C242" s="31"/>
      <c r="D242" s="32">
        <f t="shared" si="5"/>
        <v>3739</v>
      </c>
    </row>
    <row r="243" spans="1:4" ht="24.75" customHeight="1">
      <c r="A243" s="29" t="s">
        <v>443</v>
      </c>
      <c r="B243" s="30">
        <v>25</v>
      </c>
      <c r="C243" s="31"/>
      <c r="D243" s="32">
        <f t="shared" si="5"/>
        <v>25</v>
      </c>
    </row>
    <row r="244" spans="1:4" ht="24.75" customHeight="1">
      <c r="A244" s="29" t="s">
        <v>444</v>
      </c>
      <c r="B244" s="30">
        <v>6946</v>
      </c>
      <c r="C244" s="31"/>
      <c r="D244" s="32">
        <f t="shared" si="5"/>
        <v>6946</v>
      </c>
    </row>
    <row r="245" spans="1:4" ht="24.75" customHeight="1">
      <c r="A245" s="29" t="s">
        <v>445</v>
      </c>
      <c r="B245" s="30">
        <v>6946</v>
      </c>
      <c r="C245" s="31"/>
      <c r="D245" s="32">
        <f t="shared" si="5"/>
        <v>6946</v>
      </c>
    </row>
    <row r="246" spans="1:4" ht="24.75" customHeight="1">
      <c r="A246" s="29" t="s">
        <v>446</v>
      </c>
      <c r="B246" s="30">
        <v>428786</v>
      </c>
      <c r="C246" s="30">
        <v>25000</v>
      </c>
      <c r="D246" s="32">
        <f t="shared" si="5"/>
        <v>453786</v>
      </c>
    </row>
    <row r="247" spans="1:4" ht="24.75" customHeight="1">
      <c r="A247" s="29" t="s">
        <v>447</v>
      </c>
      <c r="B247" s="30">
        <v>5624</v>
      </c>
      <c r="C247" s="31"/>
      <c r="D247" s="32">
        <f t="shared" si="5"/>
        <v>5624</v>
      </c>
    </row>
    <row r="248" spans="1:4" ht="24.75" customHeight="1">
      <c r="A248" s="29" t="s">
        <v>448</v>
      </c>
      <c r="B248" s="30">
        <v>2355</v>
      </c>
      <c r="C248" s="31"/>
      <c r="D248" s="32">
        <f t="shared" si="5"/>
        <v>2355</v>
      </c>
    </row>
    <row r="249" spans="1:4" ht="24.75" customHeight="1">
      <c r="A249" s="29" t="s">
        <v>449</v>
      </c>
      <c r="B249" s="30">
        <v>3269</v>
      </c>
      <c r="C249" s="31"/>
      <c r="D249" s="32">
        <f t="shared" si="5"/>
        <v>3269</v>
      </c>
    </row>
    <row r="250" spans="1:4" ht="24.75" customHeight="1">
      <c r="A250" s="29" t="s">
        <v>450</v>
      </c>
      <c r="B250" s="30">
        <v>256495</v>
      </c>
      <c r="C250" s="30">
        <v>25000</v>
      </c>
      <c r="D250" s="32">
        <f t="shared" si="5"/>
        <v>281495</v>
      </c>
    </row>
    <row r="251" spans="1:4" ht="24.75" customHeight="1">
      <c r="A251" s="29" t="s">
        <v>451</v>
      </c>
      <c r="B251" s="30">
        <v>3720</v>
      </c>
      <c r="C251" s="31"/>
      <c r="D251" s="32">
        <f t="shared" si="5"/>
        <v>3720</v>
      </c>
    </row>
    <row r="252" spans="1:4" ht="24.75" customHeight="1">
      <c r="A252" s="29" t="s">
        <v>452</v>
      </c>
      <c r="B252" s="30">
        <v>9824</v>
      </c>
      <c r="C252" s="31"/>
      <c r="D252" s="32">
        <f t="shared" si="5"/>
        <v>9824</v>
      </c>
    </row>
    <row r="253" spans="1:4" ht="24.75" customHeight="1">
      <c r="A253" s="29" t="s">
        <v>453</v>
      </c>
      <c r="B253" s="30">
        <v>13283</v>
      </c>
      <c r="C253" s="31"/>
      <c r="D253" s="32">
        <f t="shared" si="5"/>
        <v>13283</v>
      </c>
    </row>
    <row r="254" spans="1:4" ht="24.75" customHeight="1">
      <c r="A254" s="29" t="s">
        <v>454</v>
      </c>
      <c r="B254" s="30">
        <v>37187</v>
      </c>
      <c r="C254" s="31"/>
      <c r="D254" s="32">
        <f t="shared" si="5"/>
        <v>37187</v>
      </c>
    </row>
    <row r="255" spans="1:4" ht="24.75" customHeight="1">
      <c r="A255" s="29" t="s">
        <v>455</v>
      </c>
      <c r="B255" s="30">
        <v>190759</v>
      </c>
      <c r="C255" s="30">
        <v>25000</v>
      </c>
      <c r="D255" s="32">
        <f t="shared" si="5"/>
        <v>215759</v>
      </c>
    </row>
    <row r="256" spans="1:4" ht="24.75" customHeight="1">
      <c r="A256" s="29" t="s">
        <v>456</v>
      </c>
      <c r="B256" s="30">
        <v>1722</v>
      </c>
      <c r="C256" s="31"/>
      <c r="D256" s="32">
        <f t="shared" si="5"/>
        <v>1722</v>
      </c>
    </row>
    <row r="257" spans="1:4" ht="24.75" customHeight="1">
      <c r="A257" s="29" t="s">
        <v>457</v>
      </c>
      <c r="B257" s="30">
        <v>138082</v>
      </c>
      <c r="C257" s="31"/>
      <c r="D257" s="32">
        <f t="shared" si="5"/>
        <v>138082</v>
      </c>
    </row>
    <row r="258" spans="1:4" ht="24.75" customHeight="1">
      <c r="A258" s="29" t="s">
        <v>458</v>
      </c>
      <c r="B258" s="30">
        <v>86575</v>
      </c>
      <c r="C258" s="31"/>
      <c r="D258" s="32">
        <f t="shared" si="5"/>
        <v>86575</v>
      </c>
    </row>
    <row r="259" spans="1:4" ht="24.75" customHeight="1">
      <c r="A259" s="29" t="s">
        <v>459</v>
      </c>
      <c r="B259" s="30">
        <v>17775</v>
      </c>
      <c r="C259" s="31"/>
      <c r="D259" s="32">
        <f t="shared" si="5"/>
        <v>17775</v>
      </c>
    </row>
    <row r="260" spans="1:4" ht="24.75" customHeight="1">
      <c r="A260" s="29" t="s">
        <v>460</v>
      </c>
      <c r="B260" s="30">
        <v>199</v>
      </c>
      <c r="C260" s="31"/>
      <c r="D260" s="32">
        <f t="shared" si="5"/>
        <v>199</v>
      </c>
    </row>
    <row r="261" spans="1:4" ht="24.75" customHeight="1">
      <c r="A261" s="29" t="s">
        <v>461</v>
      </c>
      <c r="B261" s="30">
        <v>33533</v>
      </c>
      <c r="C261" s="31"/>
      <c r="D261" s="32">
        <f t="shared" si="5"/>
        <v>33533</v>
      </c>
    </row>
    <row r="262" spans="1:4" ht="24.75" customHeight="1">
      <c r="A262" s="29" t="s">
        <v>462</v>
      </c>
      <c r="B262" s="30">
        <v>150</v>
      </c>
      <c r="C262" s="31"/>
      <c r="D262" s="32">
        <f t="shared" si="5"/>
        <v>150</v>
      </c>
    </row>
    <row r="263" spans="1:4" ht="24.75" customHeight="1">
      <c r="A263" s="29" t="s">
        <v>463</v>
      </c>
      <c r="B263" s="30">
        <v>150</v>
      </c>
      <c r="C263" s="31"/>
      <c r="D263" s="32">
        <f t="shared" si="5"/>
        <v>150</v>
      </c>
    </row>
    <row r="264" spans="1:4" ht="24.75" customHeight="1">
      <c r="A264" s="29" t="s">
        <v>464</v>
      </c>
      <c r="B264" s="30">
        <v>3476</v>
      </c>
      <c r="C264" s="31"/>
      <c r="D264" s="32">
        <f t="shared" si="5"/>
        <v>3476</v>
      </c>
    </row>
    <row r="265" spans="1:4" ht="24.75" customHeight="1">
      <c r="A265" s="29" t="s">
        <v>465</v>
      </c>
      <c r="B265" s="30">
        <v>3476</v>
      </c>
      <c r="C265" s="31"/>
      <c r="D265" s="32">
        <f t="shared" si="5"/>
        <v>3476</v>
      </c>
    </row>
    <row r="266" spans="1:4" ht="24.75" customHeight="1">
      <c r="A266" s="29" t="s">
        <v>466</v>
      </c>
      <c r="B266" s="30">
        <v>1450</v>
      </c>
      <c r="C266" s="31"/>
      <c r="D266" s="32">
        <f t="shared" si="5"/>
        <v>1450</v>
      </c>
    </row>
    <row r="267" spans="1:4" ht="24.75" customHeight="1">
      <c r="A267" s="29" t="s">
        <v>467</v>
      </c>
      <c r="B267" s="30">
        <v>250</v>
      </c>
      <c r="C267" s="31"/>
      <c r="D267" s="32">
        <f t="shared" si="5"/>
        <v>250</v>
      </c>
    </row>
    <row r="268" spans="1:4" ht="24.75" customHeight="1">
      <c r="A268" s="29" t="s">
        <v>468</v>
      </c>
      <c r="B268" s="30">
        <v>1200</v>
      </c>
      <c r="C268" s="31"/>
      <c r="D268" s="32">
        <f t="shared" si="5"/>
        <v>1200</v>
      </c>
    </row>
    <row r="269" spans="1:4" ht="24.75" customHeight="1">
      <c r="A269" s="29" t="s">
        <v>469</v>
      </c>
      <c r="B269" s="30">
        <v>21088</v>
      </c>
      <c r="C269" s="31"/>
      <c r="D269" s="32">
        <f t="shared" si="5"/>
        <v>21088</v>
      </c>
    </row>
    <row r="270" spans="1:4" ht="24.75" customHeight="1">
      <c r="A270" s="29" t="s">
        <v>470</v>
      </c>
      <c r="B270" s="30">
        <v>6512</v>
      </c>
      <c r="C270" s="31"/>
      <c r="D270" s="32">
        <f t="shared" si="5"/>
        <v>6512</v>
      </c>
    </row>
    <row r="271" spans="1:4" ht="24.75" customHeight="1">
      <c r="A271" s="29" t="s">
        <v>471</v>
      </c>
      <c r="B271" s="30">
        <v>4781</v>
      </c>
      <c r="C271" s="31"/>
      <c r="D271" s="32">
        <f t="shared" si="5"/>
        <v>4781</v>
      </c>
    </row>
    <row r="272" spans="1:4" ht="24.75" customHeight="1">
      <c r="A272" s="29" t="s">
        <v>472</v>
      </c>
      <c r="B272" s="30">
        <v>9254</v>
      </c>
      <c r="C272" s="31"/>
      <c r="D272" s="32">
        <f t="shared" si="5"/>
        <v>9254</v>
      </c>
    </row>
    <row r="273" spans="1:4" ht="24.75" customHeight="1">
      <c r="A273" s="29" t="s">
        <v>473</v>
      </c>
      <c r="B273" s="30">
        <v>541</v>
      </c>
      <c r="C273" s="31"/>
      <c r="D273" s="32">
        <f t="shared" si="5"/>
        <v>541</v>
      </c>
    </row>
    <row r="274" spans="1:4" ht="24.75" customHeight="1">
      <c r="A274" s="29" t="s">
        <v>474</v>
      </c>
      <c r="B274" s="30">
        <v>2421</v>
      </c>
      <c r="C274" s="31"/>
      <c r="D274" s="32">
        <f t="shared" si="5"/>
        <v>2421</v>
      </c>
    </row>
    <row r="275" spans="1:4" ht="24.75" customHeight="1">
      <c r="A275" s="29" t="s">
        <v>475</v>
      </c>
      <c r="B275" s="30">
        <v>2421</v>
      </c>
      <c r="C275" s="31"/>
      <c r="D275" s="32">
        <f t="shared" si="5"/>
        <v>2421</v>
      </c>
    </row>
    <row r="276" spans="1:4" ht="24.75" customHeight="1">
      <c r="A276" s="29" t="s">
        <v>476</v>
      </c>
      <c r="B276" s="30">
        <v>73868</v>
      </c>
      <c r="C276" s="31"/>
      <c r="D276" s="32">
        <f t="shared" si="5"/>
        <v>73868</v>
      </c>
    </row>
    <row r="277" spans="1:4" ht="24.75" customHeight="1">
      <c r="A277" s="29" t="s">
        <v>477</v>
      </c>
      <c r="B277" s="30">
        <v>4058</v>
      </c>
      <c r="C277" s="31"/>
      <c r="D277" s="32">
        <f t="shared" si="5"/>
        <v>4058</v>
      </c>
    </row>
    <row r="278" spans="1:4" ht="24.75" customHeight="1">
      <c r="A278" s="29" t="s">
        <v>478</v>
      </c>
      <c r="B278" s="30">
        <v>1728</v>
      </c>
      <c r="C278" s="31"/>
      <c r="D278" s="32">
        <f t="shared" si="5"/>
        <v>1728</v>
      </c>
    </row>
    <row r="279" spans="1:4" ht="24.75" customHeight="1">
      <c r="A279" s="29" t="s">
        <v>479</v>
      </c>
      <c r="B279" s="30">
        <v>1210</v>
      </c>
      <c r="C279" s="31"/>
      <c r="D279" s="32">
        <f t="shared" si="5"/>
        <v>1210</v>
      </c>
    </row>
    <row r="280" spans="1:4" ht="24.75" customHeight="1">
      <c r="A280" s="29" t="s">
        <v>480</v>
      </c>
      <c r="B280" s="30">
        <v>1120</v>
      </c>
      <c r="C280" s="31"/>
      <c r="D280" s="32">
        <f t="shared" si="5"/>
        <v>1120</v>
      </c>
    </row>
    <row r="281" spans="1:4" ht="24.75" customHeight="1">
      <c r="A281" s="29" t="s">
        <v>481</v>
      </c>
      <c r="B281" s="30">
        <v>4299</v>
      </c>
      <c r="C281" s="31"/>
      <c r="D281" s="32">
        <f t="shared" si="5"/>
        <v>4299</v>
      </c>
    </row>
    <row r="282" spans="1:4" ht="24.75" customHeight="1">
      <c r="A282" s="29" t="s">
        <v>482</v>
      </c>
      <c r="B282" s="30">
        <v>3289</v>
      </c>
      <c r="C282" s="31"/>
      <c r="D282" s="32">
        <f t="shared" si="5"/>
        <v>3289</v>
      </c>
    </row>
    <row r="283" spans="1:4" ht="24.75" customHeight="1">
      <c r="A283" s="29" t="s">
        <v>483</v>
      </c>
      <c r="B283" s="30">
        <v>1000</v>
      </c>
      <c r="C283" s="31"/>
      <c r="D283" s="32">
        <f t="shared" si="5"/>
        <v>1000</v>
      </c>
    </row>
    <row r="284" spans="1:4" ht="24.75" customHeight="1">
      <c r="A284" s="29" t="s">
        <v>484</v>
      </c>
      <c r="B284" s="30">
        <v>4</v>
      </c>
      <c r="C284" s="31"/>
      <c r="D284" s="32">
        <f t="shared" si="5"/>
        <v>4</v>
      </c>
    </row>
    <row r="285" spans="1:4" ht="24.75" customHeight="1">
      <c r="A285" s="29" t="s">
        <v>485</v>
      </c>
      <c r="B285" s="30">
        <v>6</v>
      </c>
      <c r="C285" s="31"/>
      <c r="D285" s="32">
        <f t="shared" si="5"/>
        <v>6</v>
      </c>
    </row>
    <row r="286" spans="1:4" ht="24.75" customHeight="1">
      <c r="A286" s="29" t="s">
        <v>486</v>
      </c>
      <c r="B286" s="30">
        <v>5576</v>
      </c>
      <c r="C286" s="31"/>
      <c r="D286" s="32">
        <f t="shared" si="5"/>
        <v>5576</v>
      </c>
    </row>
    <row r="287" spans="1:4" ht="24.75" customHeight="1">
      <c r="A287" s="29" t="s">
        <v>487</v>
      </c>
      <c r="B287" s="30">
        <v>2431</v>
      </c>
      <c r="C287" s="31"/>
      <c r="D287" s="32">
        <f t="shared" si="5"/>
        <v>2431</v>
      </c>
    </row>
    <row r="288" spans="1:4" ht="24.75" customHeight="1">
      <c r="A288" s="29" t="s">
        <v>488</v>
      </c>
      <c r="B288" s="30">
        <v>2759</v>
      </c>
      <c r="C288" s="31"/>
      <c r="D288" s="32">
        <f t="shared" si="5"/>
        <v>2759</v>
      </c>
    </row>
    <row r="289" spans="1:4" ht="24.75" customHeight="1">
      <c r="A289" s="29" t="s">
        <v>489</v>
      </c>
      <c r="B289" s="30">
        <v>386</v>
      </c>
      <c r="C289" s="31"/>
      <c r="D289" s="32">
        <f t="shared" si="5"/>
        <v>386</v>
      </c>
    </row>
    <row r="290" spans="1:4" ht="24.75" customHeight="1">
      <c r="A290" s="29" t="s">
        <v>490</v>
      </c>
      <c r="B290" s="30">
        <v>31437</v>
      </c>
      <c r="C290" s="31"/>
      <c r="D290" s="32">
        <f t="shared" si="5"/>
        <v>31437</v>
      </c>
    </row>
    <row r="291" spans="1:4" ht="24.75" customHeight="1">
      <c r="A291" s="29" t="s">
        <v>491</v>
      </c>
      <c r="B291" s="30">
        <v>13330</v>
      </c>
      <c r="C291" s="31"/>
      <c r="D291" s="32">
        <f t="shared" si="5"/>
        <v>13330</v>
      </c>
    </row>
    <row r="292" spans="1:4" ht="24.75" customHeight="1">
      <c r="A292" s="29" t="s">
        <v>492</v>
      </c>
      <c r="B292" s="30">
        <v>15520</v>
      </c>
      <c r="C292" s="31"/>
      <c r="D292" s="32">
        <f t="shared" si="5"/>
        <v>15520</v>
      </c>
    </row>
    <row r="293" spans="1:4" ht="24.75" customHeight="1">
      <c r="A293" s="29" t="s">
        <v>493</v>
      </c>
      <c r="B293" s="30">
        <v>2587</v>
      </c>
      <c r="C293" s="31"/>
      <c r="D293" s="32">
        <f t="shared" si="5"/>
        <v>2587</v>
      </c>
    </row>
    <row r="294" spans="1:4" ht="24.75" customHeight="1">
      <c r="A294" s="29" t="s">
        <v>494</v>
      </c>
      <c r="B294" s="30">
        <v>3383</v>
      </c>
      <c r="C294" s="31"/>
      <c r="D294" s="32">
        <f t="shared" si="5"/>
        <v>3383</v>
      </c>
    </row>
    <row r="295" spans="1:4" ht="24.75" customHeight="1">
      <c r="A295" s="29" t="s">
        <v>495</v>
      </c>
      <c r="B295" s="30">
        <v>261</v>
      </c>
      <c r="C295" s="31"/>
      <c r="D295" s="32">
        <f t="shared" si="5"/>
        <v>261</v>
      </c>
    </row>
    <row r="296" spans="1:4" ht="24.75" customHeight="1">
      <c r="A296" s="29" t="s">
        <v>496</v>
      </c>
      <c r="B296" s="30">
        <v>2810</v>
      </c>
      <c r="C296" s="31"/>
      <c r="D296" s="32">
        <f t="shared" si="5"/>
        <v>2810</v>
      </c>
    </row>
    <row r="297" spans="1:4" ht="24.75" customHeight="1">
      <c r="A297" s="29" t="s">
        <v>497</v>
      </c>
      <c r="B297" s="30">
        <v>312</v>
      </c>
      <c r="C297" s="31"/>
      <c r="D297" s="32">
        <f t="shared" si="5"/>
        <v>312</v>
      </c>
    </row>
    <row r="298" spans="1:4" ht="24.75" customHeight="1">
      <c r="A298" s="29" t="s">
        <v>498</v>
      </c>
      <c r="B298" s="30">
        <v>1154</v>
      </c>
      <c r="C298" s="31"/>
      <c r="D298" s="32">
        <f t="shared" si="5"/>
        <v>1154</v>
      </c>
    </row>
    <row r="299" spans="1:4" ht="24.75" customHeight="1">
      <c r="A299" s="29" t="s">
        <v>499</v>
      </c>
      <c r="B299" s="30">
        <v>971</v>
      </c>
      <c r="C299" s="31"/>
      <c r="D299" s="32">
        <f t="shared" si="5"/>
        <v>971</v>
      </c>
    </row>
    <row r="300" spans="1:4" ht="24.75" customHeight="1">
      <c r="A300" s="29" t="s">
        <v>500</v>
      </c>
      <c r="B300" s="30">
        <v>183</v>
      </c>
      <c r="C300" s="31"/>
      <c r="D300" s="32">
        <f t="shared" si="5"/>
        <v>183</v>
      </c>
    </row>
    <row r="301" spans="1:4" ht="24.75" customHeight="1">
      <c r="A301" s="29" t="s">
        <v>501</v>
      </c>
      <c r="B301" s="30">
        <v>2688</v>
      </c>
      <c r="C301" s="31"/>
      <c r="D301" s="32">
        <f aca="true" t="shared" si="6" ref="D301:D364">B301+C301</f>
        <v>2688</v>
      </c>
    </row>
    <row r="302" spans="1:4" ht="24.75" customHeight="1">
      <c r="A302" s="29" t="s">
        <v>502</v>
      </c>
      <c r="B302" s="30">
        <v>850</v>
      </c>
      <c r="C302" s="31"/>
      <c r="D302" s="32">
        <f t="shared" si="6"/>
        <v>850</v>
      </c>
    </row>
    <row r="303" spans="1:4" ht="24.75" customHeight="1">
      <c r="A303" s="29" t="s">
        <v>503</v>
      </c>
      <c r="B303" s="30">
        <v>1101</v>
      </c>
      <c r="C303" s="31"/>
      <c r="D303" s="32">
        <f t="shared" si="6"/>
        <v>1101</v>
      </c>
    </row>
    <row r="304" spans="1:4" ht="24.75" customHeight="1">
      <c r="A304" s="29" t="s">
        <v>504</v>
      </c>
      <c r="B304" s="30">
        <v>81</v>
      </c>
      <c r="C304" s="31"/>
      <c r="D304" s="32">
        <f t="shared" si="6"/>
        <v>81</v>
      </c>
    </row>
    <row r="305" spans="1:4" ht="24.75" customHeight="1">
      <c r="A305" s="29" t="s">
        <v>505</v>
      </c>
      <c r="B305" s="30">
        <v>410</v>
      </c>
      <c r="C305" s="31"/>
      <c r="D305" s="32">
        <f t="shared" si="6"/>
        <v>410</v>
      </c>
    </row>
    <row r="306" spans="1:4" ht="24.75" customHeight="1">
      <c r="A306" s="29" t="s">
        <v>506</v>
      </c>
      <c r="B306" s="30">
        <v>246</v>
      </c>
      <c r="C306" s="31"/>
      <c r="D306" s="32">
        <f t="shared" si="6"/>
        <v>246</v>
      </c>
    </row>
    <row r="307" spans="1:4" ht="24.75" customHeight="1">
      <c r="A307" s="29" t="s">
        <v>507</v>
      </c>
      <c r="B307" s="30">
        <v>16514</v>
      </c>
      <c r="C307" s="31"/>
      <c r="D307" s="32">
        <f t="shared" si="6"/>
        <v>16514</v>
      </c>
    </row>
    <row r="308" spans="1:4" ht="24.75" customHeight="1">
      <c r="A308" s="29" t="s">
        <v>508</v>
      </c>
      <c r="B308" s="30">
        <v>16514</v>
      </c>
      <c r="C308" s="31"/>
      <c r="D308" s="32">
        <f t="shared" si="6"/>
        <v>16514</v>
      </c>
    </row>
    <row r="309" spans="1:4" ht="24.75" customHeight="1">
      <c r="A309" s="29" t="s">
        <v>509</v>
      </c>
      <c r="B309" s="30">
        <v>4759</v>
      </c>
      <c r="C309" s="31"/>
      <c r="D309" s="32">
        <f t="shared" si="6"/>
        <v>4759</v>
      </c>
    </row>
    <row r="310" spans="1:4" ht="24.75" customHeight="1">
      <c r="A310" s="29" t="s">
        <v>510</v>
      </c>
      <c r="B310" s="30">
        <v>4759</v>
      </c>
      <c r="C310" s="31"/>
      <c r="D310" s="32">
        <f t="shared" si="6"/>
        <v>4759</v>
      </c>
    </row>
    <row r="311" spans="1:4" ht="24.75" customHeight="1">
      <c r="A311" s="29" t="s">
        <v>511</v>
      </c>
      <c r="B311" s="30">
        <v>92331</v>
      </c>
      <c r="C311" s="30">
        <v>4000</v>
      </c>
      <c r="D311" s="32">
        <f t="shared" si="6"/>
        <v>96331</v>
      </c>
    </row>
    <row r="312" spans="1:4" ht="24.75" customHeight="1">
      <c r="A312" s="29" t="s">
        <v>512</v>
      </c>
      <c r="B312" s="30">
        <v>14254</v>
      </c>
      <c r="C312" s="30">
        <v>4000</v>
      </c>
      <c r="D312" s="32">
        <f t="shared" si="6"/>
        <v>18254</v>
      </c>
    </row>
    <row r="313" spans="1:4" ht="24.75" customHeight="1">
      <c r="A313" s="29" t="s">
        <v>513</v>
      </c>
      <c r="B313" s="30">
        <v>3391</v>
      </c>
      <c r="C313" s="31"/>
      <c r="D313" s="32">
        <f t="shared" si="6"/>
        <v>3391</v>
      </c>
    </row>
    <row r="314" spans="1:4" ht="24.75" customHeight="1">
      <c r="A314" s="29" t="s">
        <v>514</v>
      </c>
      <c r="B314" s="30">
        <v>266</v>
      </c>
      <c r="C314" s="31"/>
      <c r="D314" s="32">
        <f t="shared" si="6"/>
        <v>266</v>
      </c>
    </row>
    <row r="315" spans="1:4" ht="24.75" customHeight="1">
      <c r="A315" s="29" t="s">
        <v>515</v>
      </c>
      <c r="B315" s="30">
        <v>3086</v>
      </c>
      <c r="C315" s="30">
        <v>4000</v>
      </c>
      <c r="D315" s="32">
        <f t="shared" si="6"/>
        <v>7086</v>
      </c>
    </row>
    <row r="316" spans="1:4" ht="24.75" customHeight="1">
      <c r="A316" s="29" t="s">
        <v>516</v>
      </c>
      <c r="B316" s="30">
        <v>3499</v>
      </c>
      <c r="C316" s="31"/>
      <c r="D316" s="32">
        <f t="shared" si="6"/>
        <v>3499</v>
      </c>
    </row>
    <row r="317" spans="1:4" ht="24.75" customHeight="1">
      <c r="A317" s="29" t="s">
        <v>517</v>
      </c>
      <c r="B317" s="30">
        <v>951</v>
      </c>
      <c r="C317" s="31"/>
      <c r="D317" s="32">
        <f t="shared" si="6"/>
        <v>951</v>
      </c>
    </row>
    <row r="318" spans="1:4" ht="24.75" customHeight="1">
      <c r="A318" s="29" t="s">
        <v>518</v>
      </c>
      <c r="B318" s="30">
        <v>1175</v>
      </c>
      <c r="C318" s="31"/>
      <c r="D318" s="32">
        <f t="shared" si="6"/>
        <v>1175</v>
      </c>
    </row>
    <row r="319" spans="1:4" ht="24.75" customHeight="1">
      <c r="A319" s="29" t="s">
        <v>519</v>
      </c>
      <c r="B319" s="30">
        <v>477</v>
      </c>
      <c r="C319" s="31"/>
      <c r="D319" s="32">
        <f t="shared" si="6"/>
        <v>477</v>
      </c>
    </row>
    <row r="320" spans="1:4" ht="24.75" customHeight="1">
      <c r="A320" s="29" t="s">
        <v>520</v>
      </c>
      <c r="B320" s="30">
        <v>365</v>
      </c>
      <c r="C320" s="31"/>
      <c r="D320" s="32">
        <f t="shared" si="6"/>
        <v>365</v>
      </c>
    </row>
    <row r="321" spans="1:4" ht="24.75" customHeight="1">
      <c r="A321" s="29" t="s">
        <v>521</v>
      </c>
      <c r="B321" s="30">
        <v>338</v>
      </c>
      <c r="C321" s="31"/>
      <c r="D321" s="32">
        <f t="shared" si="6"/>
        <v>338</v>
      </c>
    </row>
    <row r="322" spans="1:4" ht="24.75" customHeight="1">
      <c r="A322" s="29" t="s">
        <v>522</v>
      </c>
      <c r="B322" s="30">
        <v>706</v>
      </c>
      <c r="C322" s="31"/>
      <c r="D322" s="32">
        <f t="shared" si="6"/>
        <v>706</v>
      </c>
    </row>
    <row r="323" spans="1:4" ht="24.75" customHeight="1">
      <c r="A323" s="29" t="s">
        <v>523</v>
      </c>
      <c r="B323" s="30">
        <v>12946</v>
      </c>
      <c r="C323" s="31"/>
      <c r="D323" s="32">
        <f t="shared" si="6"/>
        <v>12946</v>
      </c>
    </row>
    <row r="324" spans="1:4" ht="24.75" customHeight="1">
      <c r="A324" s="29" t="s">
        <v>524</v>
      </c>
      <c r="B324" s="30">
        <v>762</v>
      </c>
      <c r="C324" s="31"/>
      <c r="D324" s="32">
        <f t="shared" si="6"/>
        <v>762</v>
      </c>
    </row>
    <row r="325" spans="1:4" ht="24.75" customHeight="1">
      <c r="A325" s="29" t="s">
        <v>525</v>
      </c>
      <c r="B325" s="30">
        <v>11776</v>
      </c>
      <c r="C325" s="31"/>
      <c r="D325" s="32">
        <f t="shared" si="6"/>
        <v>11776</v>
      </c>
    </row>
    <row r="326" spans="1:4" ht="24.75" customHeight="1">
      <c r="A326" s="29" t="s">
        <v>526</v>
      </c>
      <c r="B326" s="30">
        <v>408</v>
      </c>
      <c r="C326" s="31"/>
      <c r="D326" s="32">
        <f t="shared" si="6"/>
        <v>408</v>
      </c>
    </row>
    <row r="327" spans="1:4" ht="24.75" customHeight="1">
      <c r="A327" s="29" t="s">
        <v>527</v>
      </c>
      <c r="B327" s="30">
        <v>12741</v>
      </c>
      <c r="C327" s="31"/>
      <c r="D327" s="32">
        <f t="shared" si="6"/>
        <v>12741</v>
      </c>
    </row>
    <row r="328" spans="1:4" ht="24.75" customHeight="1">
      <c r="A328" s="29" t="s">
        <v>528</v>
      </c>
      <c r="B328" s="30">
        <v>6469</v>
      </c>
      <c r="C328" s="31"/>
      <c r="D328" s="32">
        <f t="shared" si="6"/>
        <v>6469</v>
      </c>
    </row>
    <row r="329" spans="1:4" ht="24.75" customHeight="1">
      <c r="A329" s="29" t="s">
        <v>529</v>
      </c>
      <c r="B329" s="30">
        <v>2758</v>
      </c>
      <c r="C329" s="31"/>
      <c r="D329" s="32">
        <f t="shared" si="6"/>
        <v>2758</v>
      </c>
    </row>
    <row r="330" spans="1:4" ht="24.75" customHeight="1">
      <c r="A330" s="29" t="s">
        <v>530</v>
      </c>
      <c r="B330" s="30">
        <v>1000</v>
      </c>
      <c r="C330" s="31"/>
      <c r="D330" s="32">
        <f t="shared" si="6"/>
        <v>1000</v>
      </c>
    </row>
    <row r="331" spans="1:4" ht="24.75" customHeight="1">
      <c r="A331" s="29" t="s">
        <v>531</v>
      </c>
      <c r="B331" s="30">
        <v>217</v>
      </c>
      <c r="C331" s="31"/>
      <c r="D331" s="32">
        <f t="shared" si="6"/>
        <v>217</v>
      </c>
    </row>
    <row r="332" spans="1:4" ht="24.75" customHeight="1">
      <c r="A332" s="29" t="s">
        <v>532</v>
      </c>
      <c r="B332" s="30">
        <v>2297</v>
      </c>
      <c r="C332" s="31"/>
      <c r="D332" s="32">
        <f t="shared" si="6"/>
        <v>2297</v>
      </c>
    </row>
    <row r="333" spans="1:4" ht="24.75" customHeight="1">
      <c r="A333" s="29" t="s">
        <v>533</v>
      </c>
      <c r="B333" s="30">
        <v>16852</v>
      </c>
      <c r="C333" s="31"/>
      <c r="D333" s="32">
        <f t="shared" si="6"/>
        <v>16852</v>
      </c>
    </row>
    <row r="334" spans="1:4" ht="24.75" customHeight="1">
      <c r="A334" s="29" t="s">
        <v>534</v>
      </c>
      <c r="B334" s="30">
        <v>8327</v>
      </c>
      <c r="C334" s="31"/>
      <c r="D334" s="32">
        <f t="shared" si="6"/>
        <v>8327</v>
      </c>
    </row>
    <row r="335" spans="1:4" ht="24.75" customHeight="1">
      <c r="A335" s="29" t="s">
        <v>535</v>
      </c>
      <c r="B335" s="30">
        <v>7478</v>
      </c>
      <c r="C335" s="31"/>
      <c r="D335" s="32">
        <f t="shared" si="6"/>
        <v>7478</v>
      </c>
    </row>
    <row r="336" spans="1:4" ht="24.75" customHeight="1">
      <c r="A336" s="29" t="s">
        <v>536</v>
      </c>
      <c r="B336" s="30">
        <v>231</v>
      </c>
      <c r="C336" s="31"/>
      <c r="D336" s="32">
        <f t="shared" si="6"/>
        <v>231</v>
      </c>
    </row>
    <row r="337" spans="1:4" ht="24.75" customHeight="1">
      <c r="A337" s="29" t="s">
        <v>537</v>
      </c>
      <c r="B337" s="30">
        <v>816</v>
      </c>
      <c r="C337" s="31"/>
      <c r="D337" s="32">
        <f t="shared" si="6"/>
        <v>816</v>
      </c>
    </row>
    <row r="338" spans="1:4" ht="24.75" customHeight="1">
      <c r="A338" s="29" t="s">
        <v>538</v>
      </c>
      <c r="B338" s="30">
        <v>35538</v>
      </c>
      <c r="C338" s="31"/>
      <c r="D338" s="32">
        <f t="shared" si="6"/>
        <v>35538</v>
      </c>
    </row>
    <row r="339" spans="1:4" ht="24.75" customHeight="1">
      <c r="A339" s="29" t="s">
        <v>539</v>
      </c>
      <c r="B339" s="30">
        <v>8000</v>
      </c>
      <c r="C339" s="31"/>
      <c r="D339" s="32">
        <f t="shared" si="6"/>
        <v>8000</v>
      </c>
    </row>
    <row r="340" spans="1:4" ht="24.75" customHeight="1">
      <c r="A340" s="29" t="s">
        <v>540</v>
      </c>
      <c r="B340" s="30">
        <v>27538</v>
      </c>
      <c r="C340" s="31"/>
      <c r="D340" s="32">
        <f t="shared" si="6"/>
        <v>27538</v>
      </c>
    </row>
    <row r="341" spans="1:4" ht="24.75" customHeight="1">
      <c r="A341" s="29" t="s">
        <v>541</v>
      </c>
      <c r="B341" s="30">
        <v>697807</v>
      </c>
      <c r="C341" s="31"/>
      <c r="D341" s="32">
        <f t="shared" si="6"/>
        <v>697807</v>
      </c>
    </row>
    <row r="342" spans="1:4" ht="24.75" customHeight="1">
      <c r="A342" s="29" t="s">
        <v>542</v>
      </c>
      <c r="B342" s="30">
        <v>50335</v>
      </c>
      <c r="C342" s="31"/>
      <c r="D342" s="32">
        <f t="shared" si="6"/>
        <v>50335</v>
      </c>
    </row>
    <row r="343" spans="1:4" ht="24.75" customHeight="1">
      <c r="A343" s="29" t="s">
        <v>543</v>
      </c>
      <c r="B343" s="30">
        <v>5858</v>
      </c>
      <c r="C343" s="31"/>
      <c r="D343" s="32">
        <f t="shared" si="6"/>
        <v>5858</v>
      </c>
    </row>
    <row r="344" spans="1:4" ht="24.75" customHeight="1">
      <c r="A344" s="29" t="s">
        <v>544</v>
      </c>
      <c r="B344" s="30">
        <v>40</v>
      </c>
      <c r="C344" s="31"/>
      <c r="D344" s="32">
        <f t="shared" si="6"/>
        <v>40</v>
      </c>
    </row>
    <row r="345" spans="1:4" ht="24.75" customHeight="1">
      <c r="A345" s="29" t="s">
        <v>545</v>
      </c>
      <c r="B345" s="30">
        <v>106</v>
      </c>
      <c r="C345" s="31"/>
      <c r="D345" s="32">
        <f t="shared" si="6"/>
        <v>106</v>
      </c>
    </row>
    <row r="346" spans="1:4" ht="24.75" customHeight="1">
      <c r="A346" s="29" t="s">
        <v>546</v>
      </c>
      <c r="B346" s="30">
        <v>451</v>
      </c>
      <c r="C346" s="31"/>
      <c r="D346" s="32">
        <f t="shared" si="6"/>
        <v>451</v>
      </c>
    </row>
    <row r="347" spans="1:4" ht="24.75" customHeight="1">
      <c r="A347" s="29" t="s">
        <v>547</v>
      </c>
      <c r="B347" s="30">
        <v>2581</v>
      </c>
      <c r="C347" s="31"/>
      <c r="D347" s="32">
        <f t="shared" si="6"/>
        <v>2581</v>
      </c>
    </row>
    <row r="348" spans="1:4" ht="24.75" customHeight="1">
      <c r="A348" s="29" t="s">
        <v>548</v>
      </c>
      <c r="B348" s="30">
        <v>38685</v>
      </c>
      <c r="C348" s="31"/>
      <c r="D348" s="32">
        <f t="shared" si="6"/>
        <v>38685</v>
      </c>
    </row>
    <row r="349" spans="1:4" ht="24.75" customHeight="1">
      <c r="A349" s="29" t="s">
        <v>549</v>
      </c>
      <c r="B349" s="30">
        <v>1067</v>
      </c>
      <c r="C349" s="31"/>
      <c r="D349" s="32">
        <f t="shared" si="6"/>
        <v>1067</v>
      </c>
    </row>
    <row r="350" spans="1:4" ht="24.75" customHeight="1">
      <c r="A350" s="29" t="s">
        <v>550</v>
      </c>
      <c r="B350" s="30">
        <v>77</v>
      </c>
      <c r="C350" s="31"/>
      <c r="D350" s="32">
        <f t="shared" si="6"/>
        <v>77</v>
      </c>
    </row>
    <row r="351" spans="1:4" ht="24.75" customHeight="1">
      <c r="A351" s="29" t="s">
        <v>551</v>
      </c>
      <c r="B351" s="30">
        <v>1470</v>
      </c>
      <c r="C351" s="31"/>
      <c r="D351" s="32">
        <f t="shared" si="6"/>
        <v>1470</v>
      </c>
    </row>
    <row r="352" spans="1:4" ht="24.75" customHeight="1">
      <c r="A352" s="29" t="s">
        <v>552</v>
      </c>
      <c r="B352" s="30">
        <v>5506</v>
      </c>
      <c r="C352" s="31"/>
      <c r="D352" s="32">
        <f t="shared" si="6"/>
        <v>5506</v>
      </c>
    </row>
    <row r="353" spans="1:4" ht="24.75" customHeight="1">
      <c r="A353" s="29" t="s">
        <v>553</v>
      </c>
      <c r="B353" s="30">
        <v>1393</v>
      </c>
      <c r="C353" s="31"/>
      <c r="D353" s="32">
        <f t="shared" si="6"/>
        <v>1393</v>
      </c>
    </row>
    <row r="354" spans="1:4" ht="24.75" customHeight="1">
      <c r="A354" s="29" t="s">
        <v>554</v>
      </c>
      <c r="B354" s="30">
        <v>1120</v>
      </c>
      <c r="C354" s="31"/>
      <c r="D354" s="32">
        <f t="shared" si="6"/>
        <v>1120</v>
      </c>
    </row>
    <row r="355" spans="1:4" ht="24.75" customHeight="1">
      <c r="A355" s="29" t="s">
        <v>555</v>
      </c>
      <c r="B355" s="30">
        <v>54</v>
      </c>
      <c r="C355" s="31"/>
      <c r="D355" s="32">
        <f t="shared" si="6"/>
        <v>54</v>
      </c>
    </row>
    <row r="356" spans="1:4" ht="24.75" customHeight="1">
      <c r="A356" s="29" t="s">
        <v>556</v>
      </c>
      <c r="B356" s="30">
        <v>306</v>
      </c>
      <c r="C356" s="31"/>
      <c r="D356" s="32">
        <f t="shared" si="6"/>
        <v>306</v>
      </c>
    </row>
    <row r="357" spans="1:4" ht="24.75" customHeight="1">
      <c r="A357" s="29" t="s">
        <v>557</v>
      </c>
      <c r="B357" s="30">
        <v>546</v>
      </c>
      <c r="C357" s="31"/>
      <c r="D357" s="32">
        <f t="shared" si="6"/>
        <v>546</v>
      </c>
    </row>
    <row r="358" spans="1:4" ht="24.75" customHeight="1">
      <c r="A358" s="29" t="s">
        <v>558</v>
      </c>
      <c r="B358" s="30">
        <v>2087</v>
      </c>
      <c r="C358" s="31"/>
      <c r="D358" s="32">
        <f t="shared" si="6"/>
        <v>2087</v>
      </c>
    </row>
    <row r="359" spans="1:4" ht="24.75" customHeight="1">
      <c r="A359" s="29" t="s">
        <v>559</v>
      </c>
      <c r="B359" s="30">
        <v>141564</v>
      </c>
      <c r="C359" s="31"/>
      <c r="D359" s="32">
        <f t="shared" si="6"/>
        <v>141564</v>
      </c>
    </row>
    <row r="360" spans="1:4" ht="24.75" customHeight="1">
      <c r="A360" s="29" t="s">
        <v>560</v>
      </c>
      <c r="B360" s="30">
        <v>2322</v>
      </c>
      <c r="C360" s="31"/>
      <c r="D360" s="32">
        <f t="shared" si="6"/>
        <v>2322</v>
      </c>
    </row>
    <row r="361" spans="1:4" ht="24.75" customHeight="1">
      <c r="A361" s="29" t="s">
        <v>561</v>
      </c>
      <c r="B361" s="30">
        <v>2121</v>
      </c>
      <c r="C361" s="31"/>
      <c r="D361" s="32">
        <f t="shared" si="6"/>
        <v>2121</v>
      </c>
    </row>
    <row r="362" spans="1:4" ht="24.75" customHeight="1">
      <c r="A362" s="29" t="s">
        <v>562</v>
      </c>
      <c r="B362" s="30">
        <v>767</v>
      </c>
      <c r="C362" s="31"/>
      <c r="D362" s="32">
        <f t="shared" si="6"/>
        <v>767</v>
      </c>
    </row>
    <row r="363" spans="1:4" ht="24.75" customHeight="1">
      <c r="A363" s="29" t="s">
        <v>563</v>
      </c>
      <c r="B363" s="30">
        <v>95620</v>
      </c>
      <c r="C363" s="31"/>
      <c r="D363" s="32">
        <f t="shared" si="6"/>
        <v>95620</v>
      </c>
    </row>
    <row r="364" spans="1:4" ht="24.75" customHeight="1">
      <c r="A364" s="29" t="s">
        <v>564</v>
      </c>
      <c r="B364" s="30">
        <v>11948</v>
      </c>
      <c r="C364" s="31"/>
      <c r="D364" s="32">
        <f t="shared" si="6"/>
        <v>11948</v>
      </c>
    </row>
    <row r="365" spans="1:4" ht="24.75" customHeight="1">
      <c r="A365" s="29" t="s">
        <v>565</v>
      </c>
      <c r="B365" s="30">
        <v>28786</v>
      </c>
      <c r="C365" s="31"/>
      <c r="D365" s="32">
        <f aca="true" t="shared" si="7" ref="D365:D428">B365+C365</f>
        <v>28786</v>
      </c>
    </row>
    <row r="366" spans="1:4" ht="24.75" customHeight="1">
      <c r="A366" s="29" t="s">
        <v>566</v>
      </c>
      <c r="B366" s="30">
        <v>9534</v>
      </c>
      <c r="C366" s="31"/>
      <c r="D366" s="32">
        <f t="shared" si="7"/>
        <v>9534</v>
      </c>
    </row>
    <row r="367" spans="1:4" ht="24.75" customHeight="1">
      <c r="A367" s="29" t="s">
        <v>567</v>
      </c>
      <c r="B367" s="30">
        <v>899</v>
      </c>
      <c r="C367" s="31"/>
      <c r="D367" s="32">
        <f t="shared" si="7"/>
        <v>899</v>
      </c>
    </row>
    <row r="368" spans="1:4" ht="24.75" customHeight="1">
      <c r="A368" s="29" t="s">
        <v>568</v>
      </c>
      <c r="B368" s="30">
        <v>952</v>
      </c>
      <c r="C368" s="31"/>
      <c r="D368" s="32">
        <f t="shared" si="7"/>
        <v>952</v>
      </c>
    </row>
    <row r="369" spans="1:4" ht="24.75" customHeight="1">
      <c r="A369" s="29" t="s">
        <v>569</v>
      </c>
      <c r="B369" s="30">
        <v>17</v>
      </c>
      <c r="C369" s="31"/>
      <c r="D369" s="32">
        <f t="shared" si="7"/>
        <v>17</v>
      </c>
    </row>
    <row r="370" spans="1:4" ht="24.75" customHeight="1">
      <c r="A370" s="29" t="s">
        <v>570</v>
      </c>
      <c r="B370" s="30">
        <v>29</v>
      </c>
      <c r="C370" s="31"/>
      <c r="D370" s="32">
        <f t="shared" si="7"/>
        <v>29</v>
      </c>
    </row>
    <row r="371" spans="1:4" ht="24.75" customHeight="1">
      <c r="A371" s="29" t="s">
        <v>571</v>
      </c>
      <c r="B371" s="30">
        <v>193</v>
      </c>
      <c r="C371" s="31"/>
      <c r="D371" s="32">
        <f t="shared" si="7"/>
        <v>193</v>
      </c>
    </row>
    <row r="372" spans="1:4" ht="24.75" customHeight="1">
      <c r="A372" s="29" t="s">
        <v>572</v>
      </c>
      <c r="B372" s="30">
        <v>975</v>
      </c>
      <c r="C372" s="31"/>
      <c r="D372" s="32">
        <f t="shared" si="7"/>
        <v>975</v>
      </c>
    </row>
    <row r="373" spans="1:4" ht="24.75" customHeight="1">
      <c r="A373" s="29" t="s">
        <v>573</v>
      </c>
      <c r="B373" s="30">
        <v>6469</v>
      </c>
      <c r="C373" s="31"/>
      <c r="D373" s="32">
        <f t="shared" si="7"/>
        <v>6469</v>
      </c>
    </row>
    <row r="374" spans="1:4" ht="24.75" customHeight="1">
      <c r="A374" s="29" t="s">
        <v>574</v>
      </c>
      <c r="B374" s="30">
        <v>1627</v>
      </c>
      <c r="C374" s="31"/>
      <c r="D374" s="32">
        <f t="shared" si="7"/>
        <v>1627</v>
      </c>
    </row>
    <row r="375" spans="1:4" ht="24.75" customHeight="1">
      <c r="A375" s="29" t="s">
        <v>575</v>
      </c>
      <c r="B375" s="30">
        <v>44</v>
      </c>
      <c r="C375" s="31"/>
      <c r="D375" s="32">
        <f t="shared" si="7"/>
        <v>44</v>
      </c>
    </row>
    <row r="376" spans="1:4" ht="24.75" customHeight="1">
      <c r="A376" s="29" t="s">
        <v>576</v>
      </c>
      <c r="B376" s="30">
        <v>39</v>
      </c>
      <c r="C376" s="31"/>
      <c r="D376" s="32">
        <f t="shared" si="7"/>
        <v>39</v>
      </c>
    </row>
    <row r="377" spans="1:4" ht="24.75" customHeight="1">
      <c r="A377" s="29" t="s">
        <v>577</v>
      </c>
      <c r="B377" s="30">
        <v>121</v>
      </c>
      <c r="C377" s="31"/>
      <c r="D377" s="32">
        <f t="shared" si="7"/>
        <v>121</v>
      </c>
    </row>
    <row r="378" spans="1:4" ht="24.75" customHeight="1">
      <c r="A378" s="29" t="s">
        <v>578</v>
      </c>
      <c r="B378" s="30">
        <v>1423</v>
      </c>
      <c r="C378" s="31"/>
      <c r="D378" s="32">
        <f t="shared" si="7"/>
        <v>1423</v>
      </c>
    </row>
    <row r="379" spans="1:4" ht="24.75" customHeight="1">
      <c r="A379" s="29" t="s">
        <v>579</v>
      </c>
      <c r="B379" s="30">
        <v>5945</v>
      </c>
      <c r="C379" s="31"/>
      <c r="D379" s="32">
        <f t="shared" si="7"/>
        <v>5945</v>
      </c>
    </row>
    <row r="380" spans="1:4" ht="24.75" customHeight="1">
      <c r="A380" s="29" t="s">
        <v>580</v>
      </c>
      <c r="B380" s="30">
        <v>3994</v>
      </c>
      <c r="C380" s="31"/>
      <c r="D380" s="32">
        <f t="shared" si="7"/>
        <v>3994</v>
      </c>
    </row>
    <row r="381" spans="1:4" ht="24.75" customHeight="1">
      <c r="A381" s="29" t="s">
        <v>581</v>
      </c>
      <c r="B381" s="30">
        <v>1951</v>
      </c>
      <c r="C381" s="31"/>
      <c r="D381" s="32">
        <f t="shared" si="7"/>
        <v>1951</v>
      </c>
    </row>
    <row r="382" spans="1:4" ht="24.75" customHeight="1">
      <c r="A382" s="29" t="s">
        <v>582</v>
      </c>
      <c r="B382" s="30">
        <v>5894</v>
      </c>
      <c r="C382" s="31"/>
      <c r="D382" s="32">
        <f t="shared" si="7"/>
        <v>5894</v>
      </c>
    </row>
    <row r="383" spans="1:4" ht="24.75" customHeight="1">
      <c r="A383" s="29" t="s">
        <v>583</v>
      </c>
      <c r="B383" s="30">
        <v>1137</v>
      </c>
      <c r="C383" s="31"/>
      <c r="D383" s="32">
        <f t="shared" si="7"/>
        <v>1137</v>
      </c>
    </row>
    <row r="384" spans="1:4" ht="24.75" customHeight="1">
      <c r="A384" s="29" t="s">
        <v>584</v>
      </c>
      <c r="B384" s="30">
        <v>2274</v>
      </c>
      <c r="C384" s="31"/>
      <c r="D384" s="32">
        <f t="shared" si="7"/>
        <v>2274</v>
      </c>
    </row>
    <row r="385" spans="1:4" ht="24.75" customHeight="1">
      <c r="A385" s="29" t="s">
        <v>585</v>
      </c>
      <c r="B385" s="30">
        <v>838</v>
      </c>
      <c r="C385" s="31"/>
      <c r="D385" s="32">
        <f t="shared" si="7"/>
        <v>838</v>
      </c>
    </row>
    <row r="386" spans="1:4" ht="24.75" customHeight="1">
      <c r="A386" s="29" t="s">
        <v>586</v>
      </c>
      <c r="B386" s="30">
        <v>1645</v>
      </c>
      <c r="C386" s="31"/>
      <c r="D386" s="32">
        <f t="shared" si="7"/>
        <v>1645</v>
      </c>
    </row>
    <row r="387" spans="1:4" ht="24.75" customHeight="1">
      <c r="A387" s="29" t="s">
        <v>587</v>
      </c>
      <c r="B387" s="30">
        <v>928</v>
      </c>
      <c r="C387" s="31"/>
      <c r="D387" s="32">
        <f t="shared" si="7"/>
        <v>928</v>
      </c>
    </row>
    <row r="388" spans="1:4" ht="24.75" customHeight="1">
      <c r="A388" s="29" t="s">
        <v>588</v>
      </c>
      <c r="B388" s="30">
        <v>345</v>
      </c>
      <c r="C388" s="31"/>
      <c r="D388" s="32">
        <f t="shared" si="7"/>
        <v>345</v>
      </c>
    </row>
    <row r="389" spans="1:4" ht="24.75" customHeight="1">
      <c r="A389" s="29" t="s">
        <v>589</v>
      </c>
      <c r="B389" s="30">
        <v>583</v>
      </c>
      <c r="C389" s="31"/>
      <c r="D389" s="32">
        <f t="shared" si="7"/>
        <v>583</v>
      </c>
    </row>
    <row r="390" spans="1:4" ht="24.75" customHeight="1">
      <c r="A390" s="29" t="s">
        <v>590</v>
      </c>
      <c r="B390" s="30">
        <v>1032</v>
      </c>
      <c r="C390" s="31"/>
      <c r="D390" s="32">
        <f t="shared" si="7"/>
        <v>1032</v>
      </c>
    </row>
    <row r="391" spans="1:4" ht="24.75" customHeight="1">
      <c r="A391" s="29" t="s">
        <v>591</v>
      </c>
      <c r="B391" s="30">
        <v>1032</v>
      </c>
      <c r="C391" s="31"/>
      <c r="D391" s="32">
        <f t="shared" si="7"/>
        <v>1032</v>
      </c>
    </row>
    <row r="392" spans="1:4" ht="24.75" customHeight="1">
      <c r="A392" s="29" t="s">
        <v>592</v>
      </c>
      <c r="B392" s="30">
        <v>474202</v>
      </c>
      <c r="C392" s="31"/>
      <c r="D392" s="32">
        <f t="shared" si="7"/>
        <v>474202</v>
      </c>
    </row>
    <row r="393" spans="1:4" ht="24.75" customHeight="1">
      <c r="A393" s="29" t="s">
        <v>593</v>
      </c>
      <c r="B393" s="30">
        <v>474167</v>
      </c>
      <c r="C393" s="31"/>
      <c r="D393" s="32">
        <f t="shared" si="7"/>
        <v>474167</v>
      </c>
    </row>
    <row r="394" spans="1:4" ht="24.75" customHeight="1">
      <c r="A394" s="29" t="s">
        <v>594</v>
      </c>
      <c r="B394" s="30">
        <v>35</v>
      </c>
      <c r="C394" s="31"/>
      <c r="D394" s="32">
        <f t="shared" si="7"/>
        <v>35</v>
      </c>
    </row>
    <row r="395" spans="1:4" ht="24.75" customHeight="1">
      <c r="A395" s="29" t="s">
        <v>595</v>
      </c>
      <c r="B395" s="30">
        <v>1240</v>
      </c>
      <c r="C395" s="31"/>
      <c r="D395" s="32">
        <f t="shared" si="7"/>
        <v>1240</v>
      </c>
    </row>
    <row r="396" spans="1:4" ht="24.75" customHeight="1">
      <c r="A396" s="29" t="s">
        <v>596</v>
      </c>
      <c r="B396" s="30">
        <v>1240</v>
      </c>
      <c r="C396" s="31"/>
      <c r="D396" s="32">
        <f t="shared" si="7"/>
        <v>1240</v>
      </c>
    </row>
    <row r="397" spans="1:4" ht="24.75" customHeight="1">
      <c r="A397" s="29" t="s">
        <v>597</v>
      </c>
      <c r="B397" s="30">
        <v>237805</v>
      </c>
      <c r="C397" s="30">
        <v>11000</v>
      </c>
      <c r="D397" s="32">
        <f t="shared" si="7"/>
        <v>248805</v>
      </c>
    </row>
    <row r="398" spans="1:4" ht="24.75" customHeight="1">
      <c r="A398" s="29" t="s">
        <v>598</v>
      </c>
      <c r="B398" s="30">
        <v>5496</v>
      </c>
      <c r="C398" s="31"/>
      <c r="D398" s="32">
        <f t="shared" si="7"/>
        <v>5496</v>
      </c>
    </row>
    <row r="399" spans="1:4" ht="24.75" customHeight="1">
      <c r="A399" s="29" t="s">
        <v>599</v>
      </c>
      <c r="B399" s="30">
        <v>2355</v>
      </c>
      <c r="C399" s="31"/>
      <c r="D399" s="32">
        <f t="shared" si="7"/>
        <v>2355</v>
      </c>
    </row>
    <row r="400" spans="1:4" ht="24.75" customHeight="1">
      <c r="A400" s="29" t="s">
        <v>600</v>
      </c>
      <c r="B400" s="30">
        <v>49</v>
      </c>
      <c r="C400" s="31"/>
      <c r="D400" s="32">
        <f t="shared" si="7"/>
        <v>49</v>
      </c>
    </row>
    <row r="401" spans="1:4" ht="24.75" customHeight="1">
      <c r="A401" s="29" t="s">
        <v>601</v>
      </c>
      <c r="B401" s="30">
        <v>3092</v>
      </c>
      <c r="C401" s="31"/>
      <c r="D401" s="32">
        <f t="shared" si="7"/>
        <v>3092</v>
      </c>
    </row>
    <row r="402" spans="1:4" ht="24.75" customHeight="1">
      <c r="A402" s="29" t="s">
        <v>602</v>
      </c>
      <c r="B402" s="30">
        <v>45484</v>
      </c>
      <c r="C402" s="30">
        <v>11000</v>
      </c>
      <c r="D402" s="32">
        <f t="shared" si="7"/>
        <v>56484</v>
      </c>
    </row>
    <row r="403" spans="1:4" ht="24.75" customHeight="1">
      <c r="A403" s="29" t="s">
        <v>603</v>
      </c>
      <c r="B403" s="30">
        <v>18472</v>
      </c>
      <c r="C403" s="30">
        <v>3000</v>
      </c>
      <c r="D403" s="32">
        <f t="shared" si="7"/>
        <v>21472</v>
      </c>
    </row>
    <row r="404" spans="1:4" ht="24.75" customHeight="1">
      <c r="A404" s="29" t="s">
        <v>604</v>
      </c>
      <c r="B404" s="30">
        <v>5048</v>
      </c>
      <c r="C404" s="30">
        <v>5200</v>
      </c>
      <c r="D404" s="32">
        <f t="shared" si="7"/>
        <v>10248</v>
      </c>
    </row>
    <row r="405" spans="1:4" ht="24.75" customHeight="1">
      <c r="A405" s="29" t="s">
        <v>605</v>
      </c>
      <c r="B405" s="30">
        <v>8663</v>
      </c>
      <c r="C405" s="31"/>
      <c r="D405" s="32">
        <f t="shared" si="7"/>
        <v>8663</v>
      </c>
    </row>
    <row r="406" spans="1:4" ht="24.75" customHeight="1">
      <c r="A406" s="29" t="s">
        <v>606</v>
      </c>
      <c r="B406" s="30">
        <v>3672</v>
      </c>
      <c r="C406" s="30"/>
      <c r="D406" s="32">
        <f t="shared" si="7"/>
        <v>3672</v>
      </c>
    </row>
    <row r="407" spans="1:4" ht="24.75" customHeight="1">
      <c r="A407" s="29" t="s">
        <v>607</v>
      </c>
      <c r="B407" s="30">
        <v>4200</v>
      </c>
      <c r="C407" s="31">
        <v>2800</v>
      </c>
      <c r="D407" s="32">
        <f t="shared" si="7"/>
        <v>7000</v>
      </c>
    </row>
    <row r="408" spans="1:4" ht="24.75" customHeight="1">
      <c r="A408" s="29" t="s">
        <v>608</v>
      </c>
      <c r="B408" s="30">
        <v>5429</v>
      </c>
      <c r="C408" s="31"/>
      <c r="D408" s="32">
        <f t="shared" si="7"/>
        <v>5429</v>
      </c>
    </row>
    <row r="409" spans="1:4" ht="24.75" customHeight="1">
      <c r="A409" s="29" t="s">
        <v>609</v>
      </c>
      <c r="B409" s="30">
        <v>42910</v>
      </c>
      <c r="C409" s="31"/>
      <c r="D409" s="32">
        <f t="shared" si="7"/>
        <v>42910</v>
      </c>
    </row>
    <row r="410" spans="1:4" ht="24.75" customHeight="1">
      <c r="A410" s="29" t="s">
        <v>610</v>
      </c>
      <c r="B410" s="30">
        <v>9608</v>
      </c>
      <c r="C410" s="31"/>
      <c r="D410" s="32">
        <f t="shared" si="7"/>
        <v>9608</v>
      </c>
    </row>
    <row r="411" spans="1:4" ht="24.75" customHeight="1">
      <c r="A411" s="29" t="s">
        <v>611</v>
      </c>
      <c r="B411" s="30">
        <v>584</v>
      </c>
      <c r="C411" s="31"/>
      <c r="D411" s="32">
        <f t="shared" si="7"/>
        <v>584</v>
      </c>
    </row>
    <row r="412" spans="1:4" ht="24.75" customHeight="1">
      <c r="A412" s="29" t="s">
        <v>612</v>
      </c>
      <c r="B412" s="30">
        <v>6556</v>
      </c>
      <c r="C412" s="31"/>
      <c r="D412" s="32">
        <f t="shared" si="7"/>
        <v>6556</v>
      </c>
    </row>
    <row r="413" spans="1:4" ht="24.75" customHeight="1">
      <c r="A413" s="29" t="s">
        <v>613</v>
      </c>
      <c r="B413" s="30">
        <v>50</v>
      </c>
      <c r="C413" s="31"/>
      <c r="D413" s="32">
        <f t="shared" si="7"/>
        <v>50</v>
      </c>
    </row>
    <row r="414" spans="1:4" ht="24.75" customHeight="1">
      <c r="A414" s="29" t="s">
        <v>614</v>
      </c>
      <c r="B414" s="30">
        <v>7773</v>
      </c>
      <c r="C414" s="31"/>
      <c r="D414" s="32">
        <f t="shared" si="7"/>
        <v>7773</v>
      </c>
    </row>
    <row r="415" spans="1:4" ht="24.75" customHeight="1">
      <c r="A415" s="29" t="s">
        <v>615</v>
      </c>
      <c r="B415" s="30">
        <v>1501</v>
      </c>
      <c r="C415" s="31"/>
      <c r="D415" s="32">
        <f t="shared" si="7"/>
        <v>1501</v>
      </c>
    </row>
    <row r="416" spans="1:4" ht="24.75" customHeight="1">
      <c r="A416" s="29" t="s">
        <v>616</v>
      </c>
      <c r="B416" s="30">
        <v>16713</v>
      </c>
      <c r="C416" s="31"/>
      <c r="D416" s="32">
        <f t="shared" si="7"/>
        <v>16713</v>
      </c>
    </row>
    <row r="417" spans="1:4" ht="24.75" customHeight="1">
      <c r="A417" s="29" t="s">
        <v>617</v>
      </c>
      <c r="B417" s="32">
        <v>18</v>
      </c>
      <c r="C417" s="31"/>
      <c r="D417" s="32">
        <f t="shared" si="7"/>
        <v>18</v>
      </c>
    </row>
    <row r="418" spans="1:4" ht="24.75" customHeight="1">
      <c r="A418" s="31" t="s">
        <v>618</v>
      </c>
      <c r="B418" s="32">
        <v>107</v>
      </c>
      <c r="C418" s="31"/>
      <c r="D418" s="32">
        <f t="shared" si="7"/>
        <v>107</v>
      </c>
    </row>
    <row r="419" spans="1:4" ht="24.75" customHeight="1">
      <c r="A419" s="31" t="s">
        <v>619</v>
      </c>
      <c r="B419" s="32">
        <v>1397</v>
      </c>
      <c r="C419" s="31"/>
      <c r="D419" s="32">
        <f t="shared" si="7"/>
        <v>1397</v>
      </c>
    </row>
    <row r="420" spans="1:4" ht="24.75" customHeight="1">
      <c r="A420" s="31" t="s">
        <v>620</v>
      </c>
      <c r="B420" s="32">
        <v>1397</v>
      </c>
      <c r="C420" s="31"/>
      <c r="D420" s="32">
        <f t="shared" si="7"/>
        <v>1397</v>
      </c>
    </row>
    <row r="421" spans="1:4" ht="24.75" customHeight="1">
      <c r="A421" s="31" t="s">
        <v>621</v>
      </c>
      <c r="B421" s="32">
        <v>980</v>
      </c>
      <c r="C421" s="31"/>
      <c r="D421" s="32">
        <f t="shared" si="7"/>
        <v>980</v>
      </c>
    </row>
    <row r="422" spans="1:4" ht="24.75" customHeight="1">
      <c r="A422" s="31" t="s">
        <v>622</v>
      </c>
      <c r="B422" s="32">
        <v>42</v>
      </c>
      <c r="C422" s="31"/>
      <c r="D422" s="32">
        <f t="shared" si="7"/>
        <v>42</v>
      </c>
    </row>
    <row r="423" spans="1:4" ht="24.75" customHeight="1">
      <c r="A423" s="31" t="s">
        <v>623</v>
      </c>
      <c r="B423" s="32">
        <v>77</v>
      </c>
      <c r="C423" s="31"/>
      <c r="D423" s="32">
        <f t="shared" si="7"/>
        <v>77</v>
      </c>
    </row>
    <row r="424" spans="1:4" ht="24.75" customHeight="1">
      <c r="A424" s="31" t="s">
        <v>624</v>
      </c>
      <c r="B424" s="32">
        <v>861</v>
      </c>
      <c r="C424" s="31"/>
      <c r="D424" s="32">
        <f t="shared" si="7"/>
        <v>861</v>
      </c>
    </row>
    <row r="425" spans="1:4" ht="24.75" customHeight="1">
      <c r="A425" s="31" t="s">
        <v>625</v>
      </c>
      <c r="B425" s="32">
        <v>42671</v>
      </c>
      <c r="C425" s="31"/>
      <c r="D425" s="32">
        <f t="shared" si="7"/>
        <v>42671</v>
      </c>
    </row>
    <row r="426" spans="1:4" ht="24.75" customHeight="1">
      <c r="A426" s="31" t="s">
        <v>626</v>
      </c>
      <c r="B426" s="32">
        <v>22029</v>
      </c>
      <c r="C426" s="31"/>
      <c r="D426" s="32">
        <f t="shared" si="7"/>
        <v>22029</v>
      </c>
    </row>
    <row r="427" spans="1:4" ht="24.75" customHeight="1">
      <c r="A427" s="31" t="s">
        <v>627</v>
      </c>
      <c r="B427" s="32">
        <v>649</v>
      </c>
      <c r="C427" s="31"/>
      <c r="D427" s="32">
        <f t="shared" si="7"/>
        <v>649</v>
      </c>
    </row>
    <row r="428" spans="1:4" ht="24.75" customHeight="1">
      <c r="A428" s="31" t="s">
        <v>628</v>
      </c>
      <c r="B428" s="32">
        <v>938</v>
      </c>
      <c r="C428" s="31"/>
      <c r="D428" s="32">
        <f t="shared" si="7"/>
        <v>938</v>
      </c>
    </row>
    <row r="429" spans="1:4" ht="24.75" customHeight="1">
      <c r="A429" s="31" t="s">
        <v>629</v>
      </c>
      <c r="B429" s="32">
        <v>830</v>
      </c>
      <c r="C429" s="31"/>
      <c r="D429" s="32">
        <f aca="true" t="shared" si="8" ref="D429:D492">B429+C429</f>
        <v>830</v>
      </c>
    </row>
    <row r="430" spans="1:4" ht="24.75" customHeight="1">
      <c r="A430" s="31" t="s">
        <v>630</v>
      </c>
      <c r="B430" s="32">
        <v>5641</v>
      </c>
      <c r="C430" s="31"/>
      <c r="D430" s="32">
        <f t="shared" si="8"/>
        <v>5641</v>
      </c>
    </row>
    <row r="431" spans="1:4" ht="24.75" customHeight="1">
      <c r="A431" s="31" t="s">
        <v>631</v>
      </c>
      <c r="B431" s="32">
        <v>12584</v>
      </c>
      <c r="C431" s="31"/>
      <c r="D431" s="32">
        <f t="shared" si="8"/>
        <v>12584</v>
      </c>
    </row>
    <row r="432" spans="1:4" ht="24.75" customHeight="1">
      <c r="A432" s="31" t="s">
        <v>632</v>
      </c>
      <c r="B432" s="32">
        <v>74546</v>
      </c>
      <c r="C432" s="31"/>
      <c r="D432" s="32">
        <f t="shared" si="8"/>
        <v>74546</v>
      </c>
    </row>
    <row r="433" spans="1:4" ht="24.75" customHeight="1">
      <c r="A433" s="31" t="s">
        <v>633</v>
      </c>
      <c r="B433" s="32">
        <v>10286</v>
      </c>
      <c r="C433" s="31"/>
      <c r="D433" s="32">
        <f t="shared" si="8"/>
        <v>10286</v>
      </c>
    </row>
    <row r="434" spans="1:4" ht="24.75" customHeight="1">
      <c r="A434" s="31" t="s">
        <v>634</v>
      </c>
      <c r="B434" s="32">
        <v>8683</v>
      </c>
      <c r="C434" s="31"/>
      <c r="D434" s="32">
        <f t="shared" si="8"/>
        <v>8683</v>
      </c>
    </row>
    <row r="435" spans="1:4" ht="24.75" customHeight="1">
      <c r="A435" s="31" t="s">
        <v>635</v>
      </c>
      <c r="B435" s="32">
        <v>45577</v>
      </c>
      <c r="C435" s="31"/>
      <c r="D435" s="32">
        <f t="shared" si="8"/>
        <v>45577</v>
      </c>
    </row>
    <row r="436" spans="1:4" ht="24.75" customHeight="1">
      <c r="A436" s="31" t="s">
        <v>636</v>
      </c>
      <c r="B436" s="32">
        <v>10000</v>
      </c>
      <c r="C436" s="31"/>
      <c r="D436" s="32">
        <f t="shared" si="8"/>
        <v>10000</v>
      </c>
    </row>
    <row r="437" spans="1:4" ht="24.75" customHeight="1">
      <c r="A437" s="31" t="s">
        <v>637</v>
      </c>
      <c r="B437" s="32">
        <v>24321</v>
      </c>
      <c r="C437" s="31"/>
      <c r="D437" s="32">
        <f t="shared" si="8"/>
        <v>24321</v>
      </c>
    </row>
    <row r="438" spans="1:4" ht="24.75" customHeight="1">
      <c r="A438" s="31" t="s">
        <v>638</v>
      </c>
      <c r="B438" s="32">
        <v>24321</v>
      </c>
      <c r="C438" s="31"/>
      <c r="D438" s="32">
        <f t="shared" si="8"/>
        <v>24321</v>
      </c>
    </row>
    <row r="439" spans="1:4" ht="24.75" customHeight="1">
      <c r="A439" s="31" t="s">
        <v>639</v>
      </c>
      <c r="B439" s="32">
        <v>32210</v>
      </c>
      <c r="C439" s="31"/>
      <c r="D439" s="32">
        <f t="shared" si="8"/>
        <v>32210</v>
      </c>
    </row>
    <row r="440" spans="1:4" ht="24.75" customHeight="1">
      <c r="A440" s="31" t="s">
        <v>640</v>
      </c>
      <c r="B440" s="32">
        <v>5349</v>
      </c>
      <c r="C440" s="31"/>
      <c r="D440" s="32">
        <f t="shared" si="8"/>
        <v>5349</v>
      </c>
    </row>
    <row r="441" spans="1:4" ht="24.75" customHeight="1">
      <c r="A441" s="31" t="s">
        <v>641</v>
      </c>
      <c r="B441" s="32">
        <v>1383</v>
      </c>
      <c r="C441" s="31"/>
      <c r="D441" s="32">
        <f t="shared" si="8"/>
        <v>1383</v>
      </c>
    </row>
    <row r="442" spans="1:4" ht="24.75" customHeight="1">
      <c r="A442" s="31" t="s">
        <v>642</v>
      </c>
      <c r="B442" s="32">
        <v>345</v>
      </c>
      <c r="C442" s="31"/>
      <c r="D442" s="32">
        <f t="shared" si="8"/>
        <v>345</v>
      </c>
    </row>
    <row r="443" spans="1:4" ht="24.75" customHeight="1">
      <c r="A443" s="31" t="s">
        <v>643</v>
      </c>
      <c r="B443" s="32">
        <v>221</v>
      </c>
      <c r="C443" s="31"/>
      <c r="D443" s="32">
        <f t="shared" si="8"/>
        <v>221</v>
      </c>
    </row>
    <row r="444" spans="1:4" ht="24.75" customHeight="1">
      <c r="A444" s="31" t="s">
        <v>644</v>
      </c>
      <c r="B444" s="32">
        <v>3400</v>
      </c>
      <c r="C444" s="31"/>
      <c r="D444" s="32">
        <f t="shared" si="8"/>
        <v>3400</v>
      </c>
    </row>
    <row r="445" spans="1:4" ht="24.75" customHeight="1">
      <c r="A445" s="31" t="s">
        <v>645</v>
      </c>
      <c r="B445" s="32">
        <v>7811</v>
      </c>
      <c r="C445" s="31"/>
      <c r="D445" s="32">
        <f t="shared" si="8"/>
        <v>7811</v>
      </c>
    </row>
    <row r="446" spans="1:4" ht="24.75" customHeight="1">
      <c r="A446" s="31" t="s">
        <v>646</v>
      </c>
      <c r="B446" s="32">
        <v>547</v>
      </c>
      <c r="C446" s="31"/>
      <c r="D446" s="32">
        <f t="shared" si="8"/>
        <v>547</v>
      </c>
    </row>
    <row r="447" spans="1:4" ht="24.75" customHeight="1">
      <c r="A447" s="31" t="s">
        <v>647</v>
      </c>
      <c r="B447" s="32">
        <v>1510</v>
      </c>
      <c r="C447" s="31"/>
      <c r="D447" s="32">
        <f t="shared" si="8"/>
        <v>1510</v>
      </c>
    </row>
    <row r="448" spans="1:4" ht="24.75" customHeight="1">
      <c r="A448" s="31" t="s">
        <v>648</v>
      </c>
      <c r="B448" s="32">
        <v>5754</v>
      </c>
      <c r="C448" s="31"/>
      <c r="D448" s="32">
        <f t="shared" si="8"/>
        <v>5754</v>
      </c>
    </row>
    <row r="449" spans="1:4" ht="24.75" customHeight="1">
      <c r="A449" s="31" t="s">
        <v>649</v>
      </c>
      <c r="B449" s="32">
        <v>3380</v>
      </c>
      <c r="C449" s="31"/>
      <c r="D449" s="32">
        <f t="shared" si="8"/>
        <v>3380</v>
      </c>
    </row>
    <row r="450" spans="1:4" ht="24.75" customHeight="1">
      <c r="A450" s="31" t="s">
        <v>650</v>
      </c>
      <c r="B450" s="32">
        <v>128</v>
      </c>
      <c r="C450" s="31"/>
      <c r="D450" s="32">
        <f t="shared" si="8"/>
        <v>128</v>
      </c>
    </row>
    <row r="451" spans="1:4" ht="24.75" customHeight="1">
      <c r="A451" s="31" t="s">
        <v>651</v>
      </c>
      <c r="B451" s="32">
        <v>10</v>
      </c>
      <c r="C451" s="31"/>
      <c r="D451" s="32">
        <f t="shared" si="8"/>
        <v>10</v>
      </c>
    </row>
    <row r="452" spans="1:4" ht="24.75" customHeight="1">
      <c r="A452" s="31" t="s">
        <v>652</v>
      </c>
      <c r="B452" s="32">
        <v>3242</v>
      </c>
      <c r="C452" s="31"/>
      <c r="D452" s="32">
        <f t="shared" si="8"/>
        <v>3242</v>
      </c>
    </row>
    <row r="453" spans="1:4" ht="24.75" customHeight="1">
      <c r="A453" s="31" t="s">
        <v>653</v>
      </c>
      <c r="B453" s="32">
        <v>579</v>
      </c>
      <c r="C453" s="31"/>
      <c r="D453" s="32">
        <f t="shared" si="8"/>
        <v>579</v>
      </c>
    </row>
    <row r="454" spans="1:4" ht="24.75" customHeight="1">
      <c r="A454" s="31" t="s">
        <v>654</v>
      </c>
      <c r="B454" s="32">
        <v>324</v>
      </c>
      <c r="C454" s="31"/>
      <c r="D454" s="32">
        <f t="shared" si="8"/>
        <v>324</v>
      </c>
    </row>
    <row r="455" spans="1:4" ht="24.75" customHeight="1">
      <c r="A455" s="31" t="s">
        <v>655</v>
      </c>
      <c r="B455" s="32">
        <v>255</v>
      </c>
      <c r="C455" s="31"/>
      <c r="D455" s="32">
        <f t="shared" si="8"/>
        <v>255</v>
      </c>
    </row>
    <row r="456" spans="1:4" ht="24.75" customHeight="1">
      <c r="A456" s="31" t="s">
        <v>656</v>
      </c>
      <c r="B456" s="32">
        <v>12466</v>
      </c>
      <c r="C456" s="31"/>
      <c r="D456" s="32">
        <f t="shared" si="8"/>
        <v>12466</v>
      </c>
    </row>
    <row r="457" spans="1:4" ht="24.75" customHeight="1">
      <c r="A457" s="31" t="s">
        <v>657</v>
      </c>
      <c r="B457" s="32">
        <v>10071</v>
      </c>
      <c r="C457" s="31"/>
      <c r="D457" s="32">
        <f t="shared" si="8"/>
        <v>10071</v>
      </c>
    </row>
    <row r="458" spans="1:4" ht="24.75" customHeight="1">
      <c r="A458" s="31" t="s">
        <v>658</v>
      </c>
      <c r="B458" s="32">
        <v>1938</v>
      </c>
      <c r="C458" s="31"/>
      <c r="D458" s="32">
        <f t="shared" si="8"/>
        <v>1938</v>
      </c>
    </row>
    <row r="459" spans="1:4" ht="24.75" customHeight="1">
      <c r="A459" s="31" t="s">
        <v>659</v>
      </c>
      <c r="B459" s="32">
        <v>457</v>
      </c>
      <c r="C459" s="31"/>
      <c r="D459" s="32">
        <f t="shared" si="8"/>
        <v>457</v>
      </c>
    </row>
    <row r="460" spans="1:4" ht="24.75" customHeight="1">
      <c r="A460" s="31" t="s">
        <v>660</v>
      </c>
      <c r="B460" s="32">
        <v>660</v>
      </c>
      <c r="C460" s="31"/>
      <c r="D460" s="32">
        <f t="shared" si="8"/>
        <v>660</v>
      </c>
    </row>
    <row r="461" spans="1:4" ht="24.75" customHeight="1">
      <c r="A461" s="31" t="s">
        <v>661</v>
      </c>
      <c r="B461" s="32">
        <v>660</v>
      </c>
      <c r="C461" s="31"/>
      <c r="D461" s="32">
        <f t="shared" si="8"/>
        <v>660</v>
      </c>
    </row>
    <row r="462" spans="1:4" ht="24.75" customHeight="1">
      <c r="A462" s="31" t="s">
        <v>662</v>
      </c>
      <c r="B462" s="32">
        <v>1162</v>
      </c>
      <c r="C462" s="31"/>
      <c r="D462" s="32">
        <f t="shared" si="8"/>
        <v>1162</v>
      </c>
    </row>
    <row r="463" spans="1:4" ht="24.75" customHeight="1">
      <c r="A463" s="31" t="s">
        <v>663</v>
      </c>
      <c r="B463" s="32">
        <v>1112</v>
      </c>
      <c r="C463" s="31"/>
      <c r="D463" s="32">
        <f t="shared" si="8"/>
        <v>1112</v>
      </c>
    </row>
    <row r="464" spans="1:4" ht="24.75" customHeight="1">
      <c r="A464" s="31" t="s">
        <v>664</v>
      </c>
      <c r="B464" s="32">
        <v>50</v>
      </c>
      <c r="C464" s="31"/>
      <c r="D464" s="32">
        <f t="shared" si="8"/>
        <v>50</v>
      </c>
    </row>
    <row r="465" spans="1:4" ht="24.75" customHeight="1">
      <c r="A465" s="31" t="s">
        <v>665</v>
      </c>
      <c r="B465" s="32">
        <v>803</v>
      </c>
      <c r="C465" s="31"/>
      <c r="D465" s="32">
        <f t="shared" si="8"/>
        <v>803</v>
      </c>
    </row>
    <row r="466" spans="1:4" ht="24.75" customHeight="1">
      <c r="A466" s="31" t="s">
        <v>666</v>
      </c>
      <c r="B466" s="32">
        <v>803</v>
      </c>
      <c r="C466" s="31"/>
      <c r="D466" s="32">
        <f t="shared" si="8"/>
        <v>803</v>
      </c>
    </row>
    <row r="467" spans="1:4" ht="24.75" customHeight="1">
      <c r="A467" s="31" t="s">
        <v>667</v>
      </c>
      <c r="B467" s="32">
        <v>6926</v>
      </c>
      <c r="C467" s="31"/>
      <c r="D467" s="32">
        <f t="shared" si="8"/>
        <v>6926</v>
      </c>
    </row>
    <row r="468" spans="1:4" ht="24.75" customHeight="1">
      <c r="A468" s="31" t="s">
        <v>668</v>
      </c>
      <c r="B468" s="32">
        <v>4149</v>
      </c>
      <c r="C468" s="31"/>
      <c r="D468" s="32">
        <f t="shared" si="8"/>
        <v>4149</v>
      </c>
    </row>
    <row r="469" spans="1:4" ht="24.75" customHeight="1">
      <c r="A469" s="31" t="s">
        <v>669</v>
      </c>
      <c r="B469" s="32">
        <v>2416</v>
      </c>
      <c r="C469" s="31"/>
      <c r="D469" s="32">
        <f t="shared" si="8"/>
        <v>2416</v>
      </c>
    </row>
    <row r="470" spans="1:4" ht="24.75" customHeight="1">
      <c r="A470" s="31" t="s">
        <v>670</v>
      </c>
      <c r="B470" s="32">
        <v>11</v>
      </c>
      <c r="C470" s="31"/>
      <c r="D470" s="32">
        <f t="shared" si="8"/>
        <v>11</v>
      </c>
    </row>
    <row r="471" spans="1:4" ht="24.75" customHeight="1">
      <c r="A471" s="31" t="s">
        <v>671</v>
      </c>
      <c r="B471" s="32">
        <v>200</v>
      </c>
      <c r="C471" s="31"/>
      <c r="D471" s="32">
        <f t="shared" si="8"/>
        <v>200</v>
      </c>
    </row>
    <row r="472" spans="1:4" ht="24.75" customHeight="1">
      <c r="A472" s="31" t="s">
        <v>672</v>
      </c>
      <c r="B472" s="32">
        <v>252</v>
      </c>
      <c r="C472" s="31"/>
      <c r="D472" s="32">
        <f t="shared" si="8"/>
        <v>252</v>
      </c>
    </row>
    <row r="473" spans="1:4" ht="24.75" customHeight="1">
      <c r="A473" s="31" t="s">
        <v>673</v>
      </c>
      <c r="B473" s="32">
        <v>153</v>
      </c>
      <c r="C473" s="31"/>
      <c r="D473" s="32">
        <f t="shared" si="8"/>
        <v>153</v>
      </c>
    </row>
    <row r="474" spans="1:4" ht="24.75" customHeight="1">
      <c r="A474" s="31" t="s">
        <v>674</v>
      </c>
      <c r="B474" s="32">
        <v>1117</v>
      </c>
      <c r="C474" s="31"/>
      <c r="D474" s="32">
        <f t="shared" si="8"/>
        <v>1117</v>
      </c>
    </row>
    <row r="475" spans="1:4" ht="24.75" customHeight="1">
      <c r="A475" s="31" t="s">
        <v>675</v>
      </c>
      <c r="B475" s="32">
        <v>2094</v>
      </c>
      <c r="C475" s="31"/>
      <c r="D475" s="32">
        <f t="shared" si="8"/>
        <v>2094</v>
      </c>
    </row>
    <row r="476" spans="1:4" ht="24.75" customHeight="1">
      <c r="A476" s="31" t="s">
        <v>676</v>
      </c>
      <c r="B476" s="32">
        <v>2094</v>
      </c>
      <c r="C476" s="31"/>
      <c r="D476" s="32">
        <f t="shared" si="8"/>
        <v>2094</v>
      </c>
    </row>
    <row r="477" spans="1:4" ht="24.75" customHeight="1">
      <c r="A477" s="31" t="s">
        <v>677</v>
      </c>
      <c r="B477" s="32">
        <v>41</v>
      </c>
      <c r="C477" s="31"/>
      <c r="D477" s="32">
        <f t="shared" si="8"/>
        <v>41</v>
      </c>
    </row>
    <row r="478" spans="1:4" ht="24.75" customHeight="1">
      <c r="A478" s="31" t="s">
        <v>678</v>
      </c>
      <c r="B478" s="32">
        <v>41</v>
      </c>
      <c r="C478" s="31"/>
      <c r="D478" s="32">
        <f t="shared" si="8"/>
        <v>41</v>
      </c>
    </row>
    <row r="479" spans="1:4" ht="24.75" customHeight="1">
      <c r="A479" s="31" t="s">
        <v>679</v>
      </c>
      <c r="B479" s="32">
        <v>642</v>
      </c>
      <c r="C479" s="31"/>
      <c r="D479" s="32">
        <f t="shared" si="8"/>
        <v>642</v>
      </c>
    </row>
    <row r="480" spans="1:4" ht="24.75" customHeight="1">
      <c r="A480" s="31" t="s">
        <v>680</v>
      </c>
      <c r="B480" s="32">
        <v>642</v>
      </c>
      <c r="C480" s="31"/>
      <c r="D480" s="32">
        <f t="shared" si="8"/>
        <v>642</v>
      </c>
    </row>
    <row r="481" spans="1:4" ht="24.75" customHeight="1">
      <c r="A481" s="31" t="s">
        <v>681</v>
      </c>
      <c r="B481" s="32">
        <v>254202</v>
      </c>
      <c r="C481" s="31"/>
      <c r="D481" s="32">
        <f t="shared" si="8"/>
        <v>254202</v>
      </c>
    </row>
    <row r="482" spans="1:4" ht="24.75" customHeight="1">
      <c r="A482" s="31" t="s">
        <v>682</v>
      </c>
      <c r="B482" s="32">
        <v>84598</v>
      </c>
      <c r="C482" s="31"/>
      <c r="D482" s="32">
        <f t="shared" si="8"/>
        <v>84598</v>
      </c>
    </row>
    <row r="483" spans="1:4" ht="24.75" customHeight="1">
      <c r="A483" s="31" t="s">
        <v>683</v>
      </c>
      <c r="B483" s="32">
        <v>2383</v>
      </c>
      <c r="C483" s="31"/>
      <c r="D483" s="32">
        <f t="shared" si="8"/>
        <v>2383</v>
      </c>
    </row>
    <row r="484" spans="1:4" ht="24.75" customHeight="1">
      <c r="A484" s="31" t="s">
        <v>684</v>
      </c>
      <c r="B484" s="32">
        <v>5354</v>
      </c>
      <c r="C484" s="31"/>
      <c r="D484" s="32">
        <f t="shared" si="8"/>
        <v>5354</v>
      </c>
    </row>
    <row r="485" spans="1:4" ht="24.75" customHeight="1">
      <c r="A485" s="31" t="s">
        <v>685</v>
      </c>
      <c r="B485" s="32">
        <v>3793</v>
      </c>
      <c r="C485" s="31"/>
      <c r="D485" s="32">
        <f t="shared" si="8"/>
        <v>3793</v>
      </c>
    </row>
    <row r="486" spans="1:4" ht="24.75" customHeight="1">
      <c r="A486" s="31" t="s">
        <v>686</v>
      </c>
      <c r="B486" s="32">
        <v>3373</v>
      </c>
      <c r="C486" s="31"/>
      <c r="D486" s="32">
        <f t="shared" si="8"/>
        <v>3373</v>
      </c>
    </row>
    <row r="487" spans="1:4" ht="24.75" customHeight="1">
      <c r="A487" s="31" t="s">
        <v>687</v>
      </c>
      <c r="B487" s="32">
        <v>2580</v>
      </c>
      <c r="C487" s="31"/>
      <c r="D487" s="32">
        <f t="shared" si="8"/>
        <v>2580</v>
      </c>
    </row>
    <row r="488" spans="1:4" ht="24.75" customHeight="1">
      <c r="A488" s="31" t="s">
        <v>688</v>
      </c>
      <c r="B488" s="32">
        <v>7622</v>
      </c>
      <c r="C488" s="31"/>
      <c r="D488" s="32">
        <f t="shared" si="8"/>
        <v>7622</v>
      </c>
    </row>
    <row r="489" spans="1:4" ht="24.75" customHeight="1">
      <c r="A489" s="31" t="s">
        <v>689</v>
      </c>
      <c r="B489" s="32">
        <v>759</v>
      </c>
      <c r="C489" s="31"/>
      <c r="D489" s="32">
        <f t="shared" si="8"/>
        <v>759</v>
      </c>
    </row>
    <row r="490" spans="1:4" ht="24.75" customHeight="1">
      <c r="A490" s="31" t="s">
        <v>690</v>
      </c>
      <c r="B490" s="32">
        <v>1945</v>
      </c>
      <c r="C490" s="31"/>
      <c r="D490" s="32">
        <f t="shared" si="8"/>
        <v>1945</v>
      </c>
    </row>
    <row r="491" spans="1:4" ht="24.75" customHeight="1">
      <c r="A491" s="31" t="s">
        <v>691</v>
      </c>
      <c r="B491" s="32">
        <v>975</v>
      </c>
      <c r="C491" s="31"/>
      <c r="D491" s="32">
        <f t="shared" si="8"/>
        <v>975</v>
      </c>
    </row>
    <row r="492" spans="1:4" ht="24.75" customHeight="1">
      <c r="A492" s="31" t="s">
        <v>692</v>
      </c>
      <c r="B492" s="32">
        <v>10461</v>
      </c>
      <c r="C492" s="31"/>
      <c r="D492" s="32">
        <f t="shared" si="8"/>
        <v>10461</v>
      </c>
    </row>
    <row r="493" spans="1:4" ht="24.75" customHeight="1">
      <c r="A493" s="31" t="s">
        <v>693</v>
      </c>
      <c r="B493" s="32">
        <v>1600</v>
      </c>
      <c r="C493" s="31"/>
      <c r="D493" s="32">
        <f aca="true" t="shared" si="9" ref="D493:D556">B493+C493</f>
        <v>1600</v>
      </c>
    </row>
    <row r="494" spans="1:4" ht="24.75" customHeight="1">
      <c r="A494" s="31" t="s">
        <v>694</v>
      </c>
      <c r="B494" s="32">
        <v>355</v>
      </c>
      <c r="C494" s="31"/>
      <c r="D494" s="32">
        <f t="shared" si="9"/>
        <v>355</v>
      </c>
    </row>
    <row r="495" spans="1:4" ht="24.75" customHeight="1">
      <c r="A495" s="31" t="s">
        <v>695</v>
      </c>
      <c r="B495" s="32">
        <v>1896</v>
      </c>
      <c r="C495" s="31"/>
      <c r="D495" s="32">
        <f t="shared" si="9"/>
        <v>1896</v>
      </c>
    </row>
    <row r="496" spans="1:4" ht="24.75" customHeight="1">
      <c r="A496" s="31" t="s">
        <v>696</v>
      </c>
      <c r="B496" s="32">
        <v>2110</v>
      </c>
      <c r="C496" s="31"/>
      <c r="D496" s="32">
        <f t="shared" si="9"/>
        <v>2110</v>
      </c>
    </row>
    <row r="497" spans="1:4" ht="24.75" customHeight="1">
      <c r="A497" s="31" t="s">
        <v>697</v>
      </c>
      <c r="B497" s="32">
        <v>39392</v>
      </c>
      <c r="C497" s="31"/>
      <c r="D497" s="32">
        <f t="shared" si="9"/>
        <v>39392</v>
      </c>
    </row>
    <row r="498" spans="1:4" ht="24.75" customHeight="1">
      <c r="A498" s="31" t="s">
        <v>698</v>
      </c>
      <c r="B498" s="32">
        <v>51372</v>
      </c>
      <c r="C498" s="31"/>
      <c r="D498" s="32">
        <f t="shared" si="9"/>
        <v>51372</v>
      </c>
    </row>
    <row r="499" spans="1:4" ht="24.75" customHeight="1">
      <c r="A499" s="31" t="s">
        <v>699</v>
      </c>
      <c r="B499" s="32">
        <v>10857</v>
      </c>
      <c r="C499" s="31"/>
      <c r="D499" s="32">
        <f t="shared" si="9"/>
        <v>10857</v>
      </c>
    </row>
    <row r="500" spans="1:4" ht="24.75" customHeight="1">
      <c r="A500" s="31" t="s">
        <v>700</v>
      </c>
      <c r="B500" s="32">
        <v>876</v>
      </c>
      <c r="C500" s="31"/>
      <c r="D500" s="32">
        <f t="shared" si="9"/>
        <v>876</v>
      </c>
    </row>
    <row r="501" spans="1:4" ht="24.75" customHeight="1">
      <c r="A501" s="31" t="s">
        <v>701</v>
      </c>
      <c r="B501" s="32">
        <v>2828</v>
      </c>
      <c r="C501" s="31"/>
      <c r="D501" s="32">
        <f t="shared" si="9"/>
        <v>2828</v>
      </c>
    </row>
    <row r="502" spans="1:4" ht="24.75" customHeight="1">
      <c r="A502" s="31" t="s">
        <v>702</v>
      </c>
      <c r="B502" s="32">
        <v>57</v>
      </c>
      <c r="C502" s="31"/>
      <c r="D502" s="32">
        <f t="shared" si="9"/>
        <v>57</v>
      </c>
    </row>
    <row r="503" spans="1:4" ht="24.75" customHeight="1">
      <c r="A503" s="31" t="s">
        <v>703</v>
      </c>
      <c r="B503" s="32">
        <v>23</v>
      </c>
      <c r="C503" s="31"/>
      <c r="D503" s="32">
        <f t="shared" si="9"/>
        <v>23</v>
      </c>
    </row>
    <row r="504" spans="1:4" ht="24.75" customHeight="1">
      <c r="A504" s="31" t="s">
        <v>704</v>
      </c>
      <c r="B504" s="32">
        <v>1065</v>
      </c>
      <c r="C504" s="31"/>
      <c r="D504" s="32">
        <f t="shared" si="9"/>
        <v>1065</v>
      </c>
    </row>
    <row r="505" spans="1:4" ht="24.75" customHeight="1">
      <c r="A505" s="31" t="s">
        <v>705</v>
      </c>
      <c r="B505" s="32">
        <v>11680</v>
      </c>
      <c r="C505" s="31"/>
      <c r="D505" s="32">
        <f t="shared" si="9"/>
        <v>11680</v>
      </c>
    </row>
    <row r="506" spans="1:4" ht="24.75" customHeight="1">
      <c r="A506" s="31" t="s">
        <v>706</v>
      </c>
      <c r="B506" s="32">
        <v>1431</v>
      </c>
      <c r="C506" s="31"/>
      <c r="D506" s="32">
        <f t="shared" si="9"/>
        <v>1431</v>
      </c>
    </row>
    <row r="507" spans="1:4" ht="24.75" customHeight="1">
      <c r="A507" s="31" t="s">
        <v>707</v>
      </c>
      <c r="B507" s="32">
        <v>175</v>
      </c>
      <c r="C507" s="31"/>
      <c r="D507" s="32">
        <f t="shared" si="9"/>
        <v>175</v>
      </c>
    </row>
    <row r="508" spans="1:4" ht="24.75" customHeight="1">
      <c r="A508" s="31" t="s">
        <v>708</v>
      </c>
      <c r="B508" s="32">
        <v>61</v>
      </c>
      <c r="C508" s="31"/>
      <c r="D508" s="32">
        <f t="shared" si="9"/>
        <v>61</v>
      </c>
    </row>
    <row r="509" spans="1:4" ht="24.75" customHeight="1">
      <c r="A509" s="31" t="s">
        <v>709</v>
      </c>
      <c r="B509" s="32">
        <v>6760</v>
      </c>
      <c r="C509" s="31"/>
      <c r="D509" s="32">
        <f t="shared" si="9"/>
        <v>6760</v>
      </c>
    </row>
    <row r="510" spans="1:4" ht="24.75" customHeight="1">
      <c r="A510" s="31" t="s">
        <v>710</v>
      </c>
      <c r="B510" s="32">
        <v>857</v>
      </c>
      <c r="C510" s="31"/>
      <c r="D510" s="32">
        <f t="shared" si="9"/>
        <v>857</v>
      </c>
    </row>
    <row r="511" spans="1:4" ht="24.75" customHeight="1">
      <c r="A511" s="31" t="s">
        <v>711</v>
      </c>
      <c r="B511" s="32">
        <v>518</v>
      </c>
      <c r="C511" s="31"/>
      <c r="D511" s="32">
        <f t="shared" si="9"/>
        <v>518</v>
      </c>
    </row>
    <row r="512" spans="1:4" ht="24.75" customHeight="1">
      <c r="A512" s="31" t="s">
        <v>712</v>
      </c>
      <c r="B512" s="32">
        <v>14184</v>
      </c>
      <c r="C512" s="31"/>
      <c r="D512" s="32">
        <f t="shared" si="9"/>
        <v>14184</v>
      </c>
    </row>
    <row r="513" spans="1:4" ht="24.75" customHeight="1">
      <c r="A513" s="31" t="s">
        <v>713</v>
      </c>
      <c r="B513" s="32">
        <v>75168</v>
      </c>
      <c r="C513" s="31"/>
      <c r="D513" s="32">
        <f t="shared" si="9"/>
        <v>75168</v>
      </c>
    </row>
    <row r="514" spans="1:4" ht="24.75" customHeight="1">
      <c r="A514" s="31" t="s">
        <v>714</v>
      </c>
      <c r="B514" s="32">
        <v>1765</v>
      </c>
      <c r="C514" s="31"/>
      <c r="D514" s="32">
        <f t="shared" si="9"/>
        <v>1765</v>
      </c>
    </row>
    <row r="515" spans="1:4" ht="24.75" customHeight="1">
      <c r="A515" s="31" t="s">
        <v>715</v>
      </c>
      <c r="B515" s="32">
        <v>412</v>
      </c>
      <c r="C515" s="31"/>
      <c r="D515" s="32">
        <f t="shared" si="9"/>
        <v>412</v>
      </c>
    </row>
    <row r="516" spans="1:4" ht="24.75" customHeight="1">
      <c r="A516" s="31" t="s">
        <v>716</v>
      </c>
      <c r="B516" s="32">
        <v>52437</v>
      </c>
      <c r="C516" s="31"/>
      <c r="D516" s="32">
        <f t="shared" si="9"/>
        <v>52437</v>
      </c>
    </row>
    <row r="517" spans="1:4" ht="24.75" customHeight="1">
      <c r="A517" s="31" t="s">
        <v>717</v>
      </c>
      <c r="B517" s="32">
        <v>4407</v>
      </c>
      <c r="C517" s="31"/>
      <c r="D517" s="32">
        <f t="shared" si="9"/>
        <v>4407</v>
      </c>
    </row>
    <row r="518" spans="1:4" ht="24.75" customHeight="1">
      <c r="A518" s="31" t="s">
        <v>718</v>
      </c>
      <c r="B518" s="32">
        <v>5800</v>
      </c>
      <c r="C518" s="31"/>
      <c r="D518" s="32">
        <f t="shared" si="9"/>
        <v>5800</v>
      </c>
    </row>
    <row r="519" spans="1:4" ht="24.75" customHeight="1">
      <c r="A519" s="31" t="s">
        <v>719</v>
      </c>
      <c r="B519" s="32">
        <v>978</v>
      </c>
      <c r="C519" s="31"/>
      <c r="D519" s="32">
        <f t="shared" si="9"/>
        <v>978</v>
      </c>
    </row>
    <row r="520" spans="1:4" ht="24.75" customHeight="1">
      <c r="A520" s="31" t="s">
        <v>720</v>
      </c>
      <c r="B520" s="32">
        <v>2517</v>
      </c>
      <c r="C520" s="31"/>
      <c r="D520" s="32">
        <f t="shared" si="9"/>
        <v>2517</v>
      </c>
    </row>
    <row r="521" spans="1:4" ht="24.75" customHeight="1">
      <c r="A521" s="31" t="s">
        <v>721</v>
      </c>
      <c r="B521" s="32">
        <v>2797</v>
      </c>
      <c r="C521" s="31"/>
      <c r="D521" s="32">
        <f t="shared" si="9"/>
        <v>2797</v>
      </c>
    </row>
    <row r="522" spans="1:4" ht="24.75" customHeight="1">
      <c r="A522" s="31" t="s">
        <v>722</v>
      </c>
      <c r="B522" s="32">
        <v>437</v>
      </c>
      <c r="C522" s="31"/>
      <c r="D522" s="32">
        <f t="shared" si="9"/>
        <v>437</v>
      </c>
    </row>
    <row r="523" spans="1:4" ht="24.75" customHeight="1">
      <c r="A523" s="31" t="s">
        <v>723</v>
      </c>
      <c r="B523" s="32">
        <v>2050</v>
      </c>
      <c r="C523" s="31"/>
      <c r="D523" s="32">
        <f t="shared" si="9"/>
        <v>2050</v>
      </c>
    </row>
    <row r="524" spans="1:4" ht="24.75" customHeight="1">
      <c r="A524" s="31" t="s">
        <v>724</v>
      </c>
      <c r="B524" s="32">
        <v>1568</v>
      </c>
      <c r="C524" s="31"/>
      <c r="D524" s="32">
        <f t="shared" si="9"/>
        <v>1568</v>
      </c>
    </row>
    <row r="525" spans="1:4" ht="24.75" customHeight="1">
      <c r="A525" s="31" t="s">
        <v>725</v>
      </c>
      <c r="B525" s="32">
        <v>18393</v>
      </c>
      <c r="C525" s="31"/>
      <c r="D525" s="32">
        <f t="shared" si="9"/>
        <v>18393</v>
      </c>
    </row>
    <row r="526" spans="1:4" ht="24.75" customHeight="1">
      <c r="A526" s="31" t="s">
        <v>726</v>
      </c>
      <c r="B526" s="32">
        <v>886</v>
      </c>
      <c r="C526" s="31"/>
      <c r="D526" s="32">
        <f t="shared" si="9"/>
        <v>886</v>
      </c>
    </row>
    <row r="527" spans="1:4" ht="24.75" customHeight="1">
      <c r="A527" s="31" t="s">
        <v>727</v>
      </c>
      <c r="B527" s="32">
        <v>50</v>
      </c>
      <c r="C527" s="31"/>
      <c r="D527" s="32">
        <f t="shared" si="9"/>
        <v>50</v>
      </c>
    </row>
    <row r="528" spans="1:4" ht="24.75" customHeight="1">
      <c r="A528" s="31" t="s">
        <v>728</v>
      </c>
      <c r="B528" s="32">
        <v>2502</v>
      </c>
      <c r="C528" s="31"/>
      <c r="D528" s="32">
        <f t="shared" si="9"/>
        <v>2502</v>
      </c>
    </row>
    <row r="529" spans="1:4" ht="24.75" customHeight="1">
      <c r="A529" s="31" t="s">
        <v>729</v>
      </c>
      <c r="B529" s="32">
        <v>926</v>
      </c>
      <c r="C529" s="31"/>
      <c r="D529" s="32">
        <f t="shared" si="9"/>
        <v>926</v>
      </c>
    </row>
    <row r="530" spans="1:4" ht="24.75" customHeight="1">
      <c r="A530" s="31" t="s">
        <v>730</v>
      </c>
      <c r="B530" s="32">
        <v>2500</v>
      </c>
      <c r="C530" s="31"/>
      <c r="D530" s="32">
        <f t="shared" si="9"/>
        <v>2500</v>
      </c>
    </row>
    <row r="531" spans="1:4" ht="24.75" customHeight="1">
      <c r="A531" s="31" t="s">
        <v>731</v>
      </c>
      <c r="B531" s="32">
        <v>11529</v>
      </c>
      <c r="C531" s="31"/>
      <c r="D531" s="32">
        <f t="shared" si="9"/>
        <v>11529</v>
      </c>
    </row>
    <row r="532" spans="1:4" ht="24.75" customHeight="1">
      <c r="A532" s="31" t="s">
        <v>732</v>
      </c>
      <c r="B532" s="32">
        <v>431</v>
      </c>
      <c r="C532" s="31"/>
      <c r="D532" s="32">
        <f t="shared" si="9"/>
        <v>431</v>
      </c>
    </row>
    <row r="533" spans="1:4" ht="24.75" customHeight="1">
      <c r="A533" s="31" t="s">
        <v>733</v>
      </c>
      <c r="B533" s="32">
        <v>177</v>
      </c>
      <c r="C533" s="31"/>
      <c r="D533" s="32">
        <f t="shared" si="9"/>
        <v>177</v>
      </c>
    </row>
    <row r="534" spans="1:4" ht="24.75" customHeight="1">
      <c r="A534" s="31" t="s">
        <v>734</v>
      </c>
      <c r="B534" s="32">
        <v>254</v>
      </c>
      <c r="C534" s="31"/>
      <c r="D534" s="32">
        <f t="shared" si="9"/>
        <v>254</v>
      </c>
    </row>
    <row r="535" spans="1:4" ht="24.75" customHeight="1">
      <c r="A535" s="31" t="s">
        <v>735</v>
      </c>
      <c r="B535" s="32">
        <v>13590</v>
      </c>
      <c r="C535" s="31"/>
      <c r="D535" s="32">
        <f t="shared" si="9"/>
        <v>13590</v>
      </c>
    </row>
    <row r="536" spans="1:4" ht="24.75" customHeight="1">
      <c r="A536" s="31" t="s">
        <v>736</v>
      </c>
      <c r="B536" s="32">
        <v>13470</v>
      </c>
      <c r="C536" s="31"/>
      <c r="D536" s="32">
        <f t="shared" si="9"/>
        <v>13470</v>
      </c>
    </row>
    <row r="537" spans="1:4" ht="24.75" customHeight="1">
      <c r="A537" s="31" t="s">
        <v>737</v>
      </c>
      <c r="B537" s="32">
        <v>20</v>
      </c>
      <c r="C537" s="31"/>
      <c r="D537" s="32">
        <f t="shared" si="9"/>
        <v>20</v>
      </c>
    </row>
    <row r="538" spans="1:4" ht="24.75" customHeight="1">
      <c r="A538" s="31" t="s">
        <v>738</v>
      </c>
      <c r="B538" s="32">
        <v>100</v>
      </c>
      <c r="C538" s="31"/>
      <c r="D538" s="32">
        <f t="shared" si="9"/>
        <v>100</v>
      </c>
    </row>
    <row r="539" spans="1:4" ht="24.75" customHeight="1">
      <c r="A539" s="31" t="s">
        <v>739</v>
      </c>
      <c r="B539" s="32">
        <v>10650</v>
      </c>
      <c r="C539" s="31"/>
      <c r="D539" s="32">
        <f t="shared" si="9"/>
        <v>10650</v>
      </c>
    </row>
    <row r="540" spans="1:4" ht="24.75" customHeight="1">
      <c r="A540" s="31" t="s">
        <v>740</v>
      </c>
      <c r="B540" s="32">
        <v>10650</v>
      </c>
      <c r="C540" s="31"/>
      <c r="D540" s="32">
        <f t="shared" si="9"/>
        <v>10650</v>
      </c>
    </row>
    <row r="541" spans="1:4" ht="24.75" customHeight="1">
      <c r="A541" s="31" t="s">
        <v>741</v>
      </c>
      <c r="B541" s="32">
        <v>409013</v>
      </c>
      <c r="C541" s="31">
        <v>25000</v>
      </c>
      <c r="D541" s="32">
        <f t="shared" si="9"/>
        <v>434013</v>
      </c>
    </row>
    <row r="542" spans="1:4" ht="24.75" customHeight="1">
      <c r="A542" s="31" t="s">
        <v>742</v>
      </c>
      <c r="B542" s="32">
        <v>164650</v>
      </c>
      <c r="C542" s="31">
        <v>25000</v>
      </c>
      <c r="D542" s="32">
        <f t="shared" si="9"/>
        <v>189650</v>
      </c>
    </row>
    <row r="543" spans="1:4" ht="24.75" customHeight="1">
      <c r="A543" s="31" t="s">
        <v>743</v>
      </c>
      <c r="B543" s="32">
        <v>3265</v>
      </c>
      <c r="C543" s="31"/>
      <c r="D543" s="32">
        <f t="shared" si="9"/>
        <v>3265</v>
      </c>
    </row>
    <row r="544" spans="1:4" ht="24.75" customHeight="1">
      <c r="A544" s="31" t="s">
        <v>744</v>
      </c>
      <c r="B544" s="32">
        <v>32</v>
      </c>
      <c r="C544" s="31"/>
      <c r="D544" s="32">
        <f t="shared" si="9"/>
        <v>32</v>
      </c>
    </row>
    <row r="545" spans="1:4" ht="24.75" customHeight="1">
      <c r="A545" s="31" t="s">
        <v>745</v>
      </c>
      <c r="B545" s="32">
        <v>70282</v>
      </c>
      <c r="C545" s="31">
        <v>25000</v>
      </c>
      <c r="D545" s="32">
        <f t="shared" si="9"/>
        <v>95282</v>
      </c>
    </row>
    <row r="546" spans="1:4" ht="24.75" customHeight="1">
      <c r="A546" s="31" t="s">
        <v>746</v>
      </c>
      <c r="B546" s="32">
        <v>63712</v>
      </c>
      <c r="C546" s="31"/>
      <c r="D546" s="32">
        <f t="shared" si="9"/>
        <v>63712</v>
      </c>
    </row>
    <row r="547" spans="1:4" ht="24.75" customHeight="1">
      <c r="A547" s="31" t="s">
        <v>747</v>
      </c>
      <c r="B547" s="32">
        <v>907</v>
      </c>
      <c r="C547" s="31"/>
      <c r="D547" s="32">
        <f t="shared" si="9"/>
        <v>907</v>
      </c>
    </row>
    <row r="548" spans="1:4" ht="24.75" customHeight="1">
      <c r="A548" s="31" t="s">
        <v>748</v>
      </c>
      <c r="B548" s="32">
        <v>4671</v>
      </c>
      <c r="C548" s="31"/>
      <c r="D548" s="32">
        <f t="shared" si="9"/>
        <v>4671</v>
      </c>
    </row>
    <row r="549" spans="1:4" ht="24.75" customHeight="1">
      <c r="A549" s="31" t="s">
        <v>749</v>
      </c>
      <c r="B549" s="32">
        <v>794</v>
      </c>
      <c r="C549" s="31"/>
      <c r="D549" s="32">
        <f t="shared" si="9"/>
        <v>794</v>
      </c>
    </row>
    <row r="550" spans="1:4" ht="24.75" customHeight="1">
      <c r="A550" s="31" t="s">
        <v>750</v>
      </c>
      <c r="B550" s="32">
        <v>2876</v>
      </c>
      <c r="C550" s="31"/>
      <c r="D550" s="32">
        <f t="shared" si="9"/>
        <v>2876</v>
      </c>
    </row>
    <row r="551" spans="1:4" ht="24.75" customHeight="1">
      <c r="A551" s="31" t="s">
        <v>751</v>
      </c>
      <c r="B551" s="32">
        <v>9708</v>
      </c>
      <c r="C551" s="31"/>
      <c r="D551" s="32">
        <f t="shared" si="9"/>
        <v>9708</v>
      </c>
    </row>
    <row r="552" spans="1:4" ht="24.75" customHeight="1">
      <c r="A552" s="31" t="s">
        <v>752</v>
      </c>
      <c r="B552" s="32">
        <v>8403</v>
      </c>
      <c r="C552" s="31"/>
      <c r="D552" s="32">
        <f t="shared" si="9"/>
        <v>8403</v>
      </c>
    </row>
    <row r="553" spans="1:4" ht="24.75" customHeight="1">
      <c r="A553" s="31" t="s">
        <v>753</v>
      </c>
      <c r="B553" s="32">
        <v>60000</v>
      </c>
      <c r="C553" s="31"/>
      <c r="D553" s="32">
        <f t="shared" si="9"/>
        <v>60000</v>
      </c>
    </row>
    <row r="554" spans="1:4" ht="24.75" customHeight="1">
      <c r="A554" s="31" t="s">
        <v>754</v>
      </c>
      <c r="B554" s="32">
        <v>60000</v>
      </c>
      <c r="C554" s="31"/>
      <c r="D554" s="32">
        <f t="shared" si="9"/>
        <v>60000</v>
      </c>
    </row>
    <row r="555" spans="1:4" ht="24.75" customHeight="1">
      <c r="A555" s="31" t="s">
        <v>755</v>
      </c>
      <c r="B555" s="32">
        <v>14</v>
      </c>
      <c r="C555" s="31"/>
      <c r="D555" s="32">
        <f t="shared" si="9"/>
        <v>14</v>
      </c>
    </row>
    <row r="556" spans="1:4" ht="24.75" customHeight="1">
      <c r="A556" s="31" t="s">
        <v>756</v>
      </c>
      <c r="B556" s="32">
        <v>14</v>
      </c>
      <c r="C556" s="31"/>
      <c r="D556" s="32">
        <f t="shared" si="9"/>
        <v>14</v>
      </c>
    </row>
    <row r="557" spans="1:4" ht="24.75" customHeight="1">
      <c r="A557" s="31" t="s">
        <v>757</v>
      </c>
      <c r="B557" s="32">
        <v>120887</v>
      </c>
      <c r="C557" s="31"/>
      <c r="D557" s="32">
        <f aca="true" t="shared" si="10" ref="D557:D569">B557+C557</f>
        <v>120887</v>
      </c>
    </row>
    <row r="558" spans="1:4" ht="24.75" customHeight="1">
      <c r="A558" s="31" t="s">
        <v>758</v>
      </c>
      <c r="B558" s="32">
        <v>118787</v>
      </c>
      <c r="C558" s="31"/>
      <c r="D558" s="32">
        <f t="shared" si="10"/>
        <v>118787</v>
      </c>
    </row>
    <row r="559" spans="1:4" ht="24.75" customHeight="1">
      <c r="A559" s="31" t="s">
        <v>759</v>
      </c>
      <c r="B559" s="32">
        <v>2100</v>
      </c>
      <c r="C559" s="31"/>
      <c r="D559" s="32">
        <f t="shared" si="10"/>
        <v>2100</v>
      </c>
    </row>
    <row r="560" spans="1:4" ht="24.75" customHeight="1">
      <c r="A560" s="31" t="s">
        <v>760</v>
      </c>
      <c r="B560" s="32">
        <v>63462</v>
      </c>
      <c r="C560" s="31"/>
      <c r="D560" s="32">
        <f t="shared" si="10"/>
        <v>63462</v>
      </c>
    </row>
    <row r="561" spans="1:4" ht="24.75" customHeight="1">
      <c r="A561" s="31" t="s">
        <v>761</v>
      </c>
      <c r="B561" s="32">
        <v>63462</v>
      </c>
      <c r="C561" s="31"/>
      <c r="D561" s="32">
        <f t="shared" si="10"/>
        <v>63462</v>
      </c>
    </row>
    <row r="562" spans="1:4" ht="24.75" customHeight="1">
      <c r="A562" s="31" t="s">
        <v>762</v>
      </c>
      <c r="B562" s="32">
        <v>60111</v>
      </c>
      <c r="C562" s="31"/>
      <c r="D562" s="32">
        <f t="shared" si="10"/>
        <v>60111</v>
      </c>
    </row>
    <row r="563" spans="1:4" ht="24.75" customHeight="1">
      <c r="A563" s="31" t="s">
        <v>763</v>
      </c>
      <c r="B563" s="32">
        <v>4425</v>
      </c>
      <c r="C563" s="31"/>
      <c r="D563" s="32">
        <f t="shared" si="10"/>
        <v>4425</v>
      </c>
    </row>
    <row r="564" spans="1:4" ht="24.75" customHeight="1">
      <c r="A564" s="31" t="s">
        <v>764</v>
      </c>
      <c r="B564" s="32">
        <v>241</v>
      </c>
      <c r="C564" s="31"/>
      <c r="D564" s="32">
        <f t="shared" si="10"/>
        <v>241</v>
      </c>
    </row>
    <row r="565" spans="1:4" ht="24.75" customHeight="1">
      <c r="A565" s="31" t="s">
        <v>765</v>
      </c>
      <c r="B565" s="32">
        <v>4184</v>
      </c>
      <c r="C565" s="31"/>
      <c r="D565" s="32">
        <f t="shared" si="10"/>
        <v>4184</v>
      </c>
    </row>
    <row r="566" spans="1:4" ht="24.75" customHeight="1">
      <c r="A566" s="31" t="s">
        <v>766</v>
      </c>
      <c r="B566" s="32">
        <v>49300</v>
      </c>
      <c r="C566" s="31"/>
      <c r="D566" s="32">
        <f t="shared" si="10"/>
        <v>49300</v>
      </c>
    </row>
    <row r="567" spans="1:4" ht="24.75" customHeight="1">
      <c r="A567" s="31" t="s">
        <v>767</v>
      </c>
      <c r="B567" s="32">
        <v>2384</v>
      </c>
      <c r="C567" s="31"/>
      <c r="D567" s="32">
        <f t="shared" si="10"/>
        <v>2384</v>
      </c>
    </row>
    <row r="568" spans="1:4" ht="24.75" customHeight="1">
      <c r="A568" s="31" t="s">
        <v>768</v>
      </c>
      <c r="B568" s="32">
        <v>713</v>
      </c>
      <c r="C568" s="31"/>
      <c r="D568" s="32">
        <f t="shared" si="10"/>
        <v>713</v>
      </c>
    </row>
    <row r="569" spans="1:4" ht="24.75" customHeight="1">
      <c r="A569" s="31" t="s">
        <v>769</v>
      </c>
      <c r="B569" s="32">
        <v>216</v>
      </c>
      <c r="C569" s="31"/>
      <c r="D569" s="32">
        <f t="shared" si="10"/>
        <v>216</v>
      </c>
    </row>
    <row r="570" spans="1:4" ht="24.75" customHeight="1">
      <c r="A570" s="31" t="s">
        <v>770</v>
      </c>
      <c r="B570" s="32">
        <v>510</v>
      </c>
      <c r="C570" s="31"/>
      <c r="D570" s="32">
        <f aca="true" t="shared" si="11" ref="D570:D619">B570+C570</f>
        <v>510</v>
      </c>
    </row>
    <row r="571" spans="1:4" ht="24.75" customHeight="1">
      <c r="A571" s="31" t="s">
        <v>771</v>
      </c>
      <c r="B571" s="32">
        <v>31000</v>
      </c>
      <c r="C571" s="31"/>
      <c r="D571" s="32">
        <f t="shared" si="11"/>
        <v>31000</v>
      </c>
    </row>
    <row r="572" spans="1:4" ht="24.75" customHeight="1">
      <c r="A572" s="31" t="s">
        <v>772</v>
      </c>
      <c r="B572" s="32">
        <v>10145</v>
      </c>
      <c r="C572" s="31"/>
      <c r="D572" s="32">
        <f t="shared" si="11"/>
        <v>10145</v>
      </c>
    </row>
    <row r="573" spans="1:4" ht="24.75" customHeight="1">
      <c r="A573" s="31" t="s">
        <v>773</v>
      </c>
      <c r="B573" s="32">
        <v>21</v>
      </c>
      <c r="C573" s="31"/>
      <c r="D573" s="32">
        <f t="shared" si="11"/>
        <v>21</v>
      </c>
    </row>
    <row r="574" spans="1:4" ht="24.75" customHeight="1">
      <c r="A574" s="31" t="s">
        <v>774</v>
      </c>
      <c r="B574" s="32">
        <v>11</v>
      </c>
      <c r="C574" s="31"/>
      <c r="D574" s="32">
        <f t="shared" si="11"/>
        <v>11</v>
      </c>
    </row>
    <row r="575" spans="1:4" ht="24.75" customHeight="1">
      <c r="A575" s="31" t="s">
        <v>775</v>
      </c>
      <c r="B575" s="32">
        <v>1971</v>
      </c>
      <c r="C575" s="31"/>
      <c r="D575" s="32">
        <f t="shared" si="11"/>
        <v>1971</v>
      </c>
    </row>
    <row r="576" spans="1:4" ht="24.75" customHeight="1">
      <c r="A576" s="31" t="s">
        <v>776</v>
      </c>
      <c r="B576" s="32">
        <v>958</v>
      </c>
      <c r="C576" s="31"/>
      <c r="D576" s="32">
        <f t="shared" si="11"/>
        <v>958</v>
      </c>
    </row>
    <row r="577" spans="1:4" ht="24.75" customHeight="1">
      <c r="A577" s="31" t="s">
        <v>777</v>
      </c>
      <c r="B577" s="32">
        <v>818</v>
      </c>
      <c r="C577" s="31"/>
      <c r="D577" s="32">
        <f t="shared" si="11"/>
        <v>818</v>
      </c>
    </row>
    <row r="578" spans="1:4" ht="24.75" customHeight="1">
      <c r="A578" s="31" t="s">
        <v>778</v>
      </c>
      <c r="B578" s="32">
        <v>115</v>
      </c>
      <c r="C578" s="31"/>
      <c r="D578" s="32">
        <f t="shared" si="11"/>
        <v>115</v>
      </c>
    </row>
    <row r="579" spans="1:4" ht="24.75" customHeight="1">
      <c r="A579" s="31" t="s">
        <v>779</v>
      </c>
      <c r="B579" s="32">
        <v>80</v>
      </c>
      <c r="C579" s="31"/>
      <c r="D579" s="32">
        <f t="shared" si="11"/>
        <v>80</v>
      </c>
    </row>
    <row r="580" spans="1:4" ht="24.75" customHeight="1">
      <c r="A580" s="31" t="s">
        <v>780</v>
      </c>
      <c r="B580" s="32">
        <v>2942</v>
      </c>
      <c r="C580" s="31"/>
      <c r="D580" s="32">
        <f t="shared" si="11"/>
        <v>2942</v>
      </c>
    </row>
    <row r="581" spans="1:4" ht="24.75" customHeight="1">
      <c r="A581" s="31" t="s">
        <v>781</v>
      </c>
      <c r="B581" s="32">
        <v>1841</v>
      </c>
      <c r="C581" s="31"/>
      <c r="D581" s="32">
        <f t="shared" si="11"/>
        <v>1841</v>
      </c>
    </row>
    <row r="582" spans="1:4" ht="24.75" customHeight="1">
      <c r="A582" s="31" t="s">
        <v>782</v>
      </c>
      <c r="B582" s="32">
        <v>967</v>
      </c>
      <c r="C582" s="31"/>
      <c r="D582" s="32">
        <f t="shared" si="11"/>
        <v>967</v>
      </c>
    </row>
    <row r="583" spans="1:4" ht="24.75" customHeight="1">
      <c r="A583" s="31" t="s">
        <v>783</v>
      </c>
      <c r="B583" s="32">
        <v>134</v>
      </c>
      <c r="C583" s="31"/>
      <c r="D583" s="32">
        <f t="shared" si="11"/>
        <v>134</v>
      </c>
    </row>
    <row r="584" spans="1:4" ht="24.75" customHeight="1">
      <c r="A584" s="31" t="s">
        <v>784</v>
      </c>
      <c r="B584" s="32">
        <v>1473</v>
      </c>
      <c r="C584" s="31"/>
      <c r="D584" s="32">
        <f t="shared" si="11"/>
        <v>1473</v>
      </c>
    </row>
    <row r="585" spans="1:4" ht="24.75" customHeight="1">
      <c r="A585" s="31" t="s">
        <v>785</v>
      </c>
      <c r="B585" s="32">
        <v>1120</v>
      </c>
      <c r="C585" s="31"/>
      <c r="D585" s="32">
        <f t="shared" si="11"/>
        <v>1120</v>
      </c>
    </row>
    <row r="586" spans="1:4" ht="24.75" customHeight="1">
      <c r="A586" s="31" t="s">
        <v>786</v>
      </c>
      <c r="B586" s="32">
        <v>353</v>
      </c>
      <c r="C586" s="31"/>
      <c r="D586" s="32">
        <f t="shared" si="11"/>
        <v>353</v>
      </c>
    </row>
    <row r="587" spans="1:4" ht="24.75" customHeight="1">
      <c r="A587" s="31" t="s">
        <v>787</v>
      </c>
      <c r="B587" s="32">
        <v>30376</v>
      </c>
      <c r="C587" s="31"/>
      <c r="D587" s="32">
        <f t="shared" si="11"/>
        <v>30376</v>
      </c>
    </row>
    <row r="588" spans="1:4" ht="24.75" customHeight="1">
      <c r="A588" s="31" t="s">
        <v>788</v>
      </c>
      <c r="B588" s="32">
        <v>2038</v>
      </c>
      <c r="C588" s="31"/>
      <c r="D588" s="32">
        <f t="shared" si="11"/>
        <v>2038</v>
      </c>
    </row>
    <row r="589" spans="1:4" ht="24.75" customHeight="1">
      <c r="A589" s="31" t="s">
        <v>789</v>
      </c>
      <c r="B589" s="32">
        <v>616</v>
      </c>
      <c r="C589" s="31"/>
      <c r="D589" s="32">
        <f t="shared" si="11"/>
        <v>616</v>
      </c>
    </row>
    <row r="590" spans="1:4" ht="24.75" customHeight="1">
      <c r="A590" s="31" t="s">
        <v>790</v>
      </c>
      <c r="B590" s="32">
        <v>188</v>
      </c>
      <c r="C590" s="31"/>
      <c r="D590" s="32">
        <f t="shared" si="11"/>
        <v>188</v>
      </c>
    </row>
    <row r="591" spans="1:4" ht="24.75" customHeight="1">
      <c r="A591" s="31" t="s">
        <v>791</v>
      </c>
      <c r="B591" s="32">
        <v>1165</v>
      </c>
      <c r="C591" s="31"/>
      <c r="D591" s="32">
        <f t="shared" si="11"/>
        <v>1165</v>
      </c>
    </row>
    <row r="592" spans="1:4" ht="24.75" customHeight="1">
      <c r="A592" s="31" t="s">
        <v>792</v>
      </c>
      <c r="B592" s="32">
        <v>39</v>
      </c>
      <c r="C592" s="31"/>
      <c r="D592" s="32">
        <f t="shared" si="11"/>
        <v>39</v>
      </c>
    </row>
    <row r="593" spans="1:4" ht="24.75" customHeight="1">
      <c r="A593" s="31" t="s">
        <v>793</v>
      </c>
      <c r="B593" s="32">
        <v>30</v>
      </c>
      <c r="C593" s="31"/>
      <c r="D593" s="32">
        <f t="shared" si="11"/>
        <v>30</v>
      </c>
    </row>
    <row r="594" spans="1:4" ht="24.75" customHeight="1">
      <c r="A594" s="31" t="s">
        <v>794</v>
      </c>
      <c r="B594" s="32">
        <v>18643</v>
      </c>
      <c r="C594" s="31"/>
      <c r="D594" s="32">
        <f t="shared" si="11"/>
        <v>18643</v>
      </c>
    </row>
    <row r="595" spans="1:4" ht="24.75" customHeight="1">
      <c r="A595" s="31" t="s">
        <v>795</v>
      </c>
      <c r="B595" s="32">
        <v>1763</v>
      </c>
      <c r="C595" s="31"/>
      <c r="D595" s="32">
        <f t="shared" si="11"/>
        <v>1763</v>
      </c>
    </row>
    <row r="596" spans="1:4" ht="24.75" customHeight="1">
      <c r="A596" s="31" t="s">
        <v>796</v>
      </c>
      <c r="B596" s="32">
        <v>11900</v>
      </c>
      <c r="C596" s="31"/>
      <c r="D596" s="32">
        <f t="shared" si="11"/>
        <v>11900</v>
      </c>
    </row>
    <row r="597" spans="1:4" ht="24.75" customHeight="1">
      <c r="A597" s="31" t="s">
        <v>797</v>
      </c>
      <c r="B597" s="32">
        <v>4980</v>
      </c>
      <c r="C597" s="31"/>
      <c r="D597" s="32">
        <f t="shared" si="11"/>
        <v>4980</v>
      </c>
    </row>
    <row r="598" spans="1:4" ht="24.75" customHeight="1">
      <c r="A598" s="31" t="s">
        <v>798</v>
      </c>
      <c r="B598" s="32">
        <v>9026</v>
      </c>
      <c r="C598" s="31"/>
      <c r="D598" s="32">
        <f t="shared" si="11"/>
        <v>9026</v>
      </c>
    </row>
    <row r="599" spans="1:4" ht="24.75" customHeight="1">
      <c r="A599" s="31" t="s">
        <v>799</v>
      </c>
      <c r="B599" s="32">
        <v>9026</v>
      </c>
      <c r="C599" s="31"/>
      <c r="D599" s="32">
        <f t="shared" si="11"/>
        <v>9026</v>
      </c>
    </row>
    <row r="600" spans="1:4" ht="24.75" customHeight="1">
      <c r="A600" s="31" t="s">
        <v>800</v>
      </c>
      <c r="B600" s="32">
        <v>669</v>
      </c>
      <c r="C600" s="31"/>
      <c r="D600" s="32">
        <f t="shared" si="11"/>
        <v>669</v>
      </c>
    </row>
    <row r="601" spans="1:4" ht="24.75" customHeight="1">
      <c r="A601" s="31" t="s">
        <v>801</v>
      </c>
      <c r="B601" s="32">
        <v>669</v>
      </c>
      <c r="C601" s="31"/>
      <c r="D601" s="32">
        <f t="shared" si="11"/>
        <v>669</v>
      </c>
    </row>
    <row r="602" spans="1:4" ht="24.75" customHeight="1">
      <c r="A602" s="31" t="s">
        <v>802</v>
      </c>
      <c r="B602" s="32">
        <v>285</v>
      </c>
      <c r="C602" s="31"/>
      <c r="D602" s="32">
        <f t="shared" si="11"/>
        <v>285</v>
      </c>
    </row>
    <row r="603" spans="1:4" ht="24.75" customHeight="1">
      <c r="A603" s="31" t="s">
        <v>803</v>
      </c>
      <c r="B603" s="32">
        <v>70</v>
      </c>
      <c r="C603" s="31"/>
      <c r="D603" s="32">
        <f t="shared" si="11"/>
        <v>70</v>
      </c>
    </row>
    <row r="604" spans="1:4" ht="24.75" customHeight="1">
      <c r="A604" s="31" t="s">
        <v>804</v>
      </c>
      <c r="B604" s="32">
        <v>35</v>
      </c>
      <c r="C604" s="31"/>
      <c r="D604" s="32">
        <f t="shared" si="11"/>
        <v>35</v>
      </c>
    </row>
    <row r="605" spans="1:4" ht="24.75" customHeight="1">
      <c r="A605" s="31" t="s">
        <v>805</v>
      </c>
      <c r="B605" s="32">
        <v>35</v>
      </c>
      <c r="C605" s="31"/>
      <c r="D605" s="32">
        <f t="shared" si="11"/>
        <v>35</v>
      </c>
    </row>
    <row r="606" spans="1:4" ht="24.75" customHeight="1">
      <c r="A606" s="31" t="s">
        <v>806</v>
      </c>
      <c r="B606" s="32">
        <v>215</v>
      </c>
      <c r="C606" s="31"/>
      <c r="D606" s="32">
        <f t="shared" si="11"/>
        <v>215</v>
      </c>
    </row>
    <row r="607" spans="1:4" ht="24.75" customHeight="1">
      <c r="A607" s="31" t="s">
        <v>807</v>
      </c>
      <c r="B607" s="32">
        <v>215</v>
      </c>
      <c r="C607" s="31"/>
      <c r="D607" s="32">
        <f t="shared" si="11"/>
        <v>215</v>
      </c>
    </row>
    <row r="608" spans="1:4" ht="24.75" customHeight="1">
      <c r="A608" s="31" t="s">
        <v>808</v>
      </c>
      <c r="B608" s="32">
        <v>28712</v>
      </c>
      <c r="C608" s="31"/>
      <c r="D608" s="32">
        <f t="shared" si="11"/>
        <v>28712</v>
      </c>
    </row>
    <row r="609" spans="1:4" ht="24.75" customHeight="1">
      <c r="A609" s="31" t="s">
        <v>809</v>
      </c>
      <c r="B609" s="32">
        <v>17167</v>
      </c>
      <c r="C609" s="31"/>
      <c r="D609" s="32">
        <f t="shared" si="11"/>
        <v>17167</v>
      </c>
    </row>
    <row r="610" spans="1:4" ht="24.75" customHeight="1">
      <c r="A610" s="31" t="s">
        <v>810</v>
      </c>
      <c r="B610" s="32">
        <v>2829</v>
      </c>
      <c r="C610" s="31"/>
      <c r="D610" s="32">
        <f t="shared" si="11"/>
        <v>2829</v>
      </c>
    </row>
    <row r="611" spans="1:4" ht="24.75" customHeight="1">
      <c r="A611" s="31" t="s">
        <v>811</v>
      </c>
      <c r="B611" s="32">
        <v>3046</v>
      </c>
      <c r="C611" s="31"/>
      <c r="D611" s="32">
        <f t="shared" si="11"/>
        <v>3046</v>
      </c>
    </row>
    <row r="612" spans="1:4" ht="24.75" customHeight="1">
      <c r="A612" s="31" t="s">
        <v>812</v>
      </c>
      <c r="B612" s="32">
        <v>641</v>
      </c>
      <c r="C612" s="31"/>
      <c r="D612" s="32">
        <f t="shared" si="11"/>
        <v>641</v>
      </c>
    </row>
    <row r="613" spans="1:4" ht="24.75" customHeight="1">
      <c r="A613" s="31" t="s">
        <v>813</v>
      </c>
      <c r="B613" s="32">
        <v>110</v>
      </c>
      <c r="C613" s="31"/>
      <c r="D613" s="32">
        <f t="shared" si="11"/>
        <v>110</v>
      </c>
    </row>
    <row r="614" spans="1:4" ht="24.75" customHeight="1">
      <c r="A614" s="31" t="s">
        <v>814</v>
      </c>
      <c r="B614" s="32">
        <v>1789</v>
      </c>
      <c r="C614" s="31"/>
      <c r="D614" s="32">
        <f t="shared" si="11"/>
        <v>1789</v>
      </c>
    </row>
    <row r="615" spans="1:4" ht="24.75" customHeight="1">
      <c r="A615" s="31" t="s">
        <v>815</v>
      </c>
      <c r="B615" s="32">
        <v>199</v>
      </c>
      <c r="C615" s="31"/>
      <c r="D615" s="32">
        <f t="shared" si="11"/>
        <v>199</v>
      </c>
    </row>
    <row r="616" spans="1:4" ht="24.75" customHeight="1">
      <c r="A616" s="31" t="s">
        <v>816</v>
      </c>
      <c r="B616" s="32">
        <v>404</v>
      </c>
      <c r="C616" s="31"/>
      <c r="D616" s="32">
        <f t="shared" si="11"/>
        <v>404</v>
      </c>
    </row>
    <row r="617" spans="1:4" ht="24.75" customHeight="1">
      <c r="A617" s="31" t="s">
        <v>817</v>
      </c>
      <c r="B617" s="32">
        <v>90</v>
      </c>
      <c r="C617" s="31"/>
      <c r="D617" s="32">
        <f t="shared" si="11"/>
        <v>90</v>
      </c>
    </row>
    <row r="618" spans="1:4" ht="24.75" customHeight="1">
      <c r="A618" s="31" t="s">
        <v>818</v>
      </c>
      <c r="B618" s="32">
        <v>591</v>
      </c>
      <c r="C618" s="31"/>
      <c r="D618" s="32">
        <f t="shared" si="11"/>
        <v>591</v>
      </c>
    </row>
    <row r="619" spans="1:4" ht="24.75" customHeight="1">
      <c r="A619" s="31" t="s">
        <v>819</v>
      </c>
      <c r="B619" s="32">
        <v>496</v>
      </c>
      <c r="C619" s="31"/>
      <c r="D619" s="32">
        <f t="shared" si="11"/>
        <v>496</v>
      </c>
    </row>
    <row r="620" spans="1:4" ht="24.75" customHeight="1">
      <c r="A620" s="31" t="s">
        <v>820</v>
      </c>
      <c r="B620" s="32">
        <v>641</v>
      </c>
      <c r="C620" s="31"/>
      <c r="D620" s="32">
        <f aca="true" t="shared" si="12" ref="D620:D665">B620+C620</f>
        <v>641</v>
      </c>
    </row>
    <row r="621" spans="1:4" ht="24.75" customHeight="1">
      <c r="A621" s="31" t="s">
        <v>821</v>
      </c>
      <c r="B621" s="32">
        <v>6331</v>
      </c>
      <c r="C621" s="31"/>
      <c r="D621" s="32">
        <f t="shared" si="12"/>
        <v>6331</v>
      </c>
    </row>
    <row r="622" spans="1:4" ht="24.75" customHeight="1">
      <c r="A622" s="31" t="s">
        <v>822</v>
      </c>
      <c r="B622" s="32">
        <v>9149</v>
      </c>
      <c r="C622" s="31"/>
      <c r="D622" s="32">
        <f t="shared" si="12"/>
        <v>9149</v>
      </c>
    </row>
    <row r="623" spans="1:4" ht="24.75" customHeight="1">
      <c r="A623" s="31" t="s">
        <v>823</v>
      </c>
      <c r="B623" s="32">
        <v>2616</v>
      </c>
      <c r="C623" s="31"/>
      <c r="D623" s="32">
        <f t="shared" si="12"/>
        <v>2616</v>
      </c>
    </row>
    <row r="624" spans="1:4" ht="24.75" customHeight="1">
      <c r="A624" s="31" t="s">
        <v>824</v>
      </c>
      <c r="B624" s="32">
        <v>371</v>
      </c>
      <c r="C624" s="31"/>
      <c r="D624" s="32">
        <f t="shared" si="12"/>
        <v>371</v>
      </c>
    </row>
    <row r="625" spans="1:4" ht="24.75" customHeight="1">
      <c r="A625" s="31" t="s">
        <v>825</v>
      </c>
      <c r="B625" s="32">
        <v>3459</v>
      </c>
      <c r="C625" s="31"/>
      <c r="D625" s="32">
        <f t="shared" si="12"/>
        <v>3459</v>
      </c>
    </row>
    <row r="626" spans="1:4" ht="24.75" customHeight="1">
      <c r="A626" s="31" t="s">
        <v>826</v>
      </c>
      <c r="B626" s="32">
        <v>41</v>
      </c>
      <c r="C626" s="31"/>
      <c r="D626" s="32">
        <f t="shared" si="12"/>
        <v>41</v>
      </c>
    </row>
    <row r="627" spans="1:4" ht="24.75" customHeight="1">
      <c r="A627" s="31" t="s">
        <v>827</v>
      </c>
      <c r="B627" s="32">
        <v>132</v>
      </c>
      <c r="C627" s="31"/>
      <c r="D627" s="32">
        <f t="shared" si="12"/>
        <v>132</v>
      </c>
    </row>
    <row r="628" spans="1:4" ht="24.75" customHeight="1">
      <c r="A628" s="31" t="s">
        <v>828</v>
      </c>
      <c r="B628" s="32">
        <v>92</v>
      </c>
      <c r="C628" s="31"/>
      <c r="D628" s="32">
        <f t="shared" si="12"/>
        <v>92</v>
      </c>
    </row>
    <row r="629" spans="1:4" ht="24.75" customHeight="1">
      <c r="A629" s="31" t="s">
        <v>829</v>
      </c>
      <c r="B629" s="32">
        <v>160</v>
      </c>
      <c r="C629" s="31"/>
      <c r="D629" s="32">
        <f t="shared" si="12"/>
        <v>160</v>
      </c>
    </row>
    <row r="630" spans="1:4" ht="24.75" customHeight="1">
      <c r="A630" s="31" t="s">
        <v>830</v>
      </c>
      <c r="B630" s="32">
        <v>1708</v>
      </c>
      <c r="C630" s="31"/>
      <c r="D630" s="32">
        <f t="shared" si="12"/>
        <v>1708</v>
      </c>
    </row>
    <row r="631" spans="1:4" ht="24.75" customHeight="1">
      <c r="A631" s="31" t="s">
        <v>831</v>
      </c>
      <c r="B631" s="32">
        <v>570</v>
      </c>
      <c r="C631" s="31"/>
      <c r="D631" s="32">
        <f t="shared" si="12"/>
        <v>570</v>
      </c>
    </row>
    <row r="632" spans="1:4" ht="24.75" customHeight="1">
      <c r="A632" s="31" t="s">
        <v>832</v>
      </c>
      <c r="B632" s="32">
        <v>500</v>
      </c>
      <c r="C632" s="31"/>
      <c r="D632" s="32">
        <f t="shared" si="12"/>
        <v>500</v>
      </c>
    </row>
    <row r="633" spans="1:4" ht="24.75" customHeight="1">
      <c r="A633" s="31" t="s">
        <v>833</v>
      </c>
      <c r="B633" s="32">
        <v>500</v>
      </c>
      <c r="C633" s="31"/>
      <c r="D633" s="32">
        <f t="shared" si="12"/>
        <v>500</v>
      </c>
    </row>
    <row r="634" spans="1:4" ht="24.75" customHeight="1">
      <c r="A634" s="31" t="s">
        <v>834</v>
      </c>
      <c r="B634" s="32">
        <v>1896</v>
      </c>
      <c r="C634" s="31"/>
      <c r="D634" s="32">
        <f t="shared" si="12"/>
        <v>1896</v>
      </c>
    </row>
    <row r="635" spans="1:4" ht="24.75" customHeight="1">
      <c r="A635" s="31" t="s">
        <v>835</v>
      </c>
      <c r="B635" s="32">
        <v>653</v>
      </c>
      <c r="C635" s="31"/>
      <c r="D635" s="32">
        <f t="shared" si="12"/>
        <v>653</v>
      </c>
    </row>
    <row r="636" spans="1:4" ht="24.75" customHeight="1">
      <c r="A636" s="31" t="s">
        <v>836</v>
      </c>
      <c r="B636" s="32">
        <v>85</v>
      </c>
      <c r="C636" s="31"/>
      <c r="D636" s="32">
        <f t="shared" si="12"/>
        <v>85</v>
      </c>
    </row>
    <row r="637" spans="1:4" ht="24.75" customHeight="1">
      <c r="A637" s="31" t="s">
        <v>837</v>
      </c>
      <c r="B637" s="32">
        <v>94</v>
      </c>
      <c r="C637" s="31"/>
      <c r="D637" s="32">
        <f t="shared" si="12"/>
        <v>94</v>
      </c>
    </row>
    <row r="638" spans="1:4" ht="24.75" customHeight="1">
      <c r="A638" s="31" t="s">
        <v>838</v>
      </c>
      <c r="B638" s="32">
        <v>391</v>
      </c>
      <c r="C638" s="31"/>
      <c r="D638" s="32">
        <f t="shared" si="12"/>
        <v>391</v>
      </c>
    </row>
    <row r="639" spans="1:4" ht="24.75" customHeight="1">
      <c r="A639" s="31" t="s">
        <v>839</v>
      </c>
      <c r="B639" s="32">
        <v>21</v>
      </c>
      <c r="C639" s="31"/>
      <c r="D639" s="32">
        <f t="shared" si="12"/>
        <v>21</v>
      </c>
    </row>
    <row r="640" spans="1:4" ht="24.75" customHeight="1">
      <c r="A640" s="31" t="s">
        <v>840</v>
      </c>
      <c r="B640" s="32">
        <v>241</v>
      </c>
      <c r="C640" s="31"/>
      <c r="D640" s="32">
        <f t="shared" si="12"/>
        <v>241</v>
      </c>
    </row>
    <row r="641" spans="1:4" ht="24.75" customHeight="1">
      <c r="A641" s="31" t="s">
        <v>841</v>
      </c>
      <c r="B641" s="32">
        <v>411</v>
      </c>
      <c r="C641" s="31"/>
      <c r="D641" s="32">
        <f t="shared" si="12"/>
        <v>411</v>
      </c>
    </row>
    <row r="642" spans="1:4" ht="24.75" customHeight="1">
      <c r="A642" s="31" t="s">
        <v>842</v>
      </c>
      <c r="B642" s="32">
        <v>62182</v>
      </c>
      <c r="C642" s="31"/>
      <c r="D642" s="32">
        <f t="shared" si="12"/>
        <v>62182</v>
      </c>
    </row>
    <row r="643" spans="1:9" ht="24.75" customHeight="1">
      <c r="A643" s="31" t="s">
        <v>843</v>
      </c>
      <c r="B643" s="32">
        <v>56828</v>
      </c>
      <c r="C643" s="31"/>
      <c r="D643" s="32">
        <f t="shared" si="12"/>
        <v>56828</v>
      </c>
      <c r="I643" s="25">
        <v>1</v>
      </c>
    </row>
    <row r="644" spans="1:4" ht="24.75" customHeight="1">
      <c r="A644" s="31" t="s">
        <v>844</v>
      </c>
      <c r="B644" s="32">
        <v>56308</v>
      </c>
      <c r="C644" s="31"/>
      <c r="D644" s="32">
        <f t="shared" si="12"/>
        <v>56308</v>
      </c>
    </row>
    <row r="645" spans="1:4" ht="24.75" customHeight="1">
      <c r="A645" s="31" t="s">
        <v>845</v>
      </c>
      <c r="B645" s="32">
        <v>520</v>
      </c>
      <c r="C645" s="31"/>
      <c r="D645" s="32">
        <f t="shared" si="12"/>
        <v>520</v>
      </c>
    </row>
    <row r="646" spans="1:4" ht="24.75" customHeight="1">
      <c r="A646" s="31" t="s">
        <v>846</v>
      </c>
      <c r="B646" s="32">
        <v>5354</v>
      </c>
      <c r="C646" s="31"/>
      <c r="D646" s="32">
        <f t="shared" si="12"/>
        <v>5354</v>
      </c>
    </row>
    <row r="647" spans="1:4" ht="24.75" customHeight="1">
      <c r="A647" s="31" t="s">
        <v>847</v>
      </c>
      <c r="B647" s="32">
        <v>5354</v>
      </c>
      <c r="C647" s="31"/>
      <c r="D647" s="32">
        <f t="shared" si="12"/>
        <v>5354</v>
      </c>
    </row>
    <row r="648" spans="1:4" ht="24.75" customHeight="1">
      <c r="A648" s="31" t="s">
        <v>848</v>
      </c>
      <c r="B648" s="32">
        <v>3270</v>
      </c>
      <c r="C648" s="31"/>
      <c r="D648" s="32">
        <f t="shared" si="12"/>
        <v>3270</v>
      </c>
    </row>
    <row r="649" spans="1:4" ht="24.75" customHeight="1">
      <c r="A649" s="31" t="s">
        <v>849</v>
      </c>
      <c r="B649" s="32">
        <v>2680</v>
      </c>
      <c r="C649" s="31"/>
      <c r="D649" s="32">
        <f t="shared" si="12"/>
        <v>2680</v>
      </c>
    </row>
    <row r="650" spans="1:4" ht="24.75" customHeight="1">
      <c r="A650" s="31" t="s">
        <v>850</v>
      </c>
      <c r="B650" s="32">
        <v>437</v>
      </c>
      <c r="C650" s="31"/>
      <c r="D650" s="32">
        <f t="shared" si="12"/>
        <v>437</v>
      </c>
    </row>
    <row r="651" spans="1:4" ht="24.75" customHeight="1">
      <c r="A651" s="31" t="s">
        <v>851</v>
      </c>
      <c r="B651" s="32">
        <v>203</v>
      </c>
      <c r="C651" s="31"/>
      <c r="D651" s="32">
        <f t="shared" si="12"/>
        <v>203</v>
      </c>
    </row>
    <row r="652" spans="1:4" ht="24.75" customHeight="1">
      <c r="A652" s="31" t="s">
        <v>852</v>
      </c>
      <c r="B652" s="32">
        <v>1896</v>
      </c>
      <c r="C652" s="31"/>
      <c r="D652" s="32">
        <f t="shared" si="12"/>
        <v>1896</v>
      </c>
    </row>
    <row r="653" spans="1:4" ht="24.75" customHeight="1">
      <c r="A653" s="31" t="s">
        <v>853</v>
      </c>
      <c r="B653" s="32">
        <v>144</v>
      </c>
      <c r="C653" s="31"/>
      <c r="D653" s="32">
        <f t="shared" si="12"/>
        <v>144</v>
      </c>
    </row>
    <row r="654" spans="1:4" ht="24.75" customHeight="1">
      <c r="A654" s="31" t="s">
        <v>854</v>
      </c>
      <c r="B654" s="32">
        <v>180</v>
      </c>
      <c r="C654" s="31"/>
      <c r="D654" s="32">
        <f t="shared" si="12"/>
        <v>180</v>
      </c>
    </row>
    <row r="655" spans="1:4" ht="24.75" customHeight="1">
      <c r="A655" s="31" t="s">
        <v>855</v>
      </c>
      <c r="B655" s="32">
        <v>180</v>
      </c>
      <c r="C655" s="31"/>
      <c r="D655" s="32">
        <f t="shared" si="12"/>
        <v>180</v>
      </c>
    </row>
    <row r="656" spans="1:4" ht="24.75" customHeight="1">
      <c r="A656" s="31" t="s">
        <v>856</v>
      </c>
      <c r="B656" s="32">
        <v>410</v>
      </c>
      <c r="C656" s="31"/>
      <c r="D656" s="32">
        <f t="shared" si="12"/>
        <v>410</v>
      </c>
    </row>
    <row r="657" spans="1:4" ht="24.75" customHeight="1">
      <c r="A657" s="31" t="s">
        <v>857</v>
      </c>
      <c r="B657" s="32">
        <v>410</v>
      </c>
      <c r="C657" s="31"/>
      <c r="D657" s="32">
        <f t="shared" si="12"/>
        <v>410</v>
      </c>
    </row>
    <row r="658" spans="1:4" ht="24.75" customHeight="1">
      <c r="A658" s="31" t="s">
        <v>858</v>
      </c>
      <c r="B658" s="32">
        <v>200000</v>
      </c>
      <c r="C658" s="31"/>
      <c r="D658" s="32">
        <f t="shared" si="12"/>
        <v>200000</v>
      </c>
    </row>
    <row r="659" spans="1:4" ht="24.75" customHeight="1">
      <c r="A659" s="31" t="s">
        <v>859</v>
      </c>
      <c r="B659" s="32">
        <v>293095</v>
      </c>
      <c r="C659" s="31"/>
      <c r="D659" s="32">
        <f t="shared" si="12"/>
        <v>293095</v>
      </c>
    </row>
    <row r="660" spans="1:4" ht="24.75" customHeight="1">
      <c r="A660" s="31" t="s">
        <v>860</v>
      </c>
      <c r="B660" s="32">
        <v>293095</v>
      </c>
      <c r="C660" s="31"/>
      <c r="D660" s="32">
        <f t="shared" si="12"/>
        <v>293095</v>
      </c>
    </row>
    <row r="661" spans="1:4" ht="24.75" customHeight="1">
      <c r="A661" s="31" t="s">
        <v>861</v>
      </c>
      <c r="B661" s="32">
        <v>293095</v>
      </c>
      <c r="C661" s="31"/>
      <c r="D661" s="32">
        <f t="shared" si="12"/>
        <v>293095</v>
      </c>
    </row>
    <row r="662" spans="1:4" ht="24.75" customHeight="1">
      <c r="A662" s="31" t="s">
        <v>862</v>
      </c>
      <c r="B662" s="32">
        <v>53734</v>
      </c>
      <c r="C662" s="31"/>
      <c r="D662" s="32">
        <f t="shared" si="12"/>
        <v>53734</v>
      </c>
    </row>
    <row r="663" spans="1:4" ht="24.75" customHeight="1">
      <c r="A663" s="31" t="s">
        <v>863</v>
      </c>
      <c r="B663" s="32">
        <v>53734</v>
      </c>
      <c r="C663" s="31"/>
      <c r="D663" s="32">
        <f t="shared" si="12"/>
        <v>53734</v>
      </c>
    </row>
    <row r="664" spans="1:4" ht="24.75" customHeight="1">
      <c r="A664" s="31" t="s">
        <v>864</v>
      </c>
      <c r="B664" s="32">
        <v>53644</v>
      </c>
      <c r="C664" s="31"/>
      <c r="D664" s="32">
        <f t="shared" si="12"/>
        <v>53644</v>
      </c>
    </row>
    <row r="665" spans="1:4" ht="24.75" customHeight="1">
      <c r="A665" s="23" t="s">
        <v>200</v>
      </c>
      <c r="B665" s="33">
        <v>3777286</v>
      </c>
      <c r="C665" s="33">
        <f>C246+C311+C397+C541</f>
        <v>65000</v>
      </c>
      <c r="D665" s="33">
        <f t="shared" si="12"/>
        <v>3842286</v>
      </c>
    </row>
  </sheetData>
  <mergeCells count="1">
    <mergeCell ref="A2:D2"/>
  </mergeCells>
  <printOptions horizontalCentered="1"/>
  <pageMargins left="0.0393700787401575" right="0.0393700787401575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9"/>
  <sheetViews>
    <sheetView workbookViewId="0" topLeftCell="A3">
      <selection activeCell="F7" sqref="F7"/>
    </sheetView>
  </sheetViews>
  <sheetFormatPr defaultColWidth="9.00390625" defaultRowHeight="24.75" customHeight="1" outlineLevelCol="3"/>
  <cols>
    <col min="1" max="1" width="67.50390625" style="2" customWidth="1"/>
    <col min="2" max="2" width="18.375" style="3" customWidth="1"/>
    <col min="3" max="3" width="16.00390625" style="4" customWidth="1"/>
    <col min="4" max="4" width="19.25390625" style="4" customWidth="1"/>
    <col min="5" max="16384" width="9.00390625" style="4" customWidth="1"/>
  </cols>
  <sheetData>
    <row r="1" ht="24.75" customHeight="1">
      <c r="A1" s="5" t="s">
        <v>865</v>
      </c>
    </row>
    <row r="2" spans="1:4" ht="52.5" customHeight="1">
      <c r="A2" s="6" t="s">
        <v>866</v>
      </c>
      <c r="B2" s="6"/>
      <c r="C2" s="6"/>
      <c r="D2" s="6"/>
    </row>
    <row r="3" ht="24.75" customHeight="1">
      <c r="B3" s="3" t="s">
        <v>5</v>
      </c>
    </row>
    <row r="4" spans="1:4" s="1" customFormat="1" ht="24.75" customHeight="1">
      <c r="A4" s="7" t="s">
        <v>203</v>
      </c>
      <c r="B4" s="7" t="s">
        <v>867</v>
      </c>
      <c r="C4" s="8" t="s">
        <v>10</v>
      </c>
      <c r="D4" s="8" t="s">
        <v>11</v>
      </c>
    </row>
    <row r="5" spans="1:4" s="1" customFormat="1" ht="24.75" customHeight="1">
      <c r="A5" s="9" t="s">
        <v>868</v>
      </c>
      <c r="B5" s="10">
        <f>135+1200</f>
        <v>1335</v>
      </c>
      <c r="C5" s="11"/>
      <c r="D5" s="12">
        <f>B5+C5</f>
        <v>1335</v>
      </c>
    </row>
    <row r="6" spans="1:4" s="1" customFormat="1" ht="24.75" customHeight="1">
      <c r="A6" s="13" t="s">
        <v>869</v>
      </c>
      <c r="B6" s="10">
        <v>110</v>
      </c>
      <c r="C6" s="11"/>
      <c r="D6" s="12">
        <f aca="true" t="shared" si="0" ref="D6:D39">B6+C6</f>
        <v>110</v>
      </c>
    </row>
    <row r="7" spans="1:4" s="1" customFormat="1" ht="24.75" customHeight="1">
      <c r="A7" s="13" t="s">
        <v>870</v>
      </c>
      <c r="B7" s="10">
        <v>25</v>
      </c>
      <c r="C7" s="11"/>
      <c r="D7" s="12">
        <f t="shared" si="0"/>
        <v>25</v>
      </c>
    </row>
    <row r="8" spans="1:4" s="1" customFormat="1" ht="24.75" customHeight="1">
      <c r="A8" s="13" t="s">
        <v>871</v>
      </c>
      <c r="B8" s="10">
        <v>1200</v>
      </c>
      <c r="C8" s="11"/>
      <c r="D8" s="12">
        <f t="shared" si="0"/>
        <v>1200</v>
      </c>
    </row>
    <row r="9" spans="1:4" s="1" customFormat="1" ht="24.75" customHeight="1">
      <c r="A9" s="14" t="s">
        <v>872</v>
      </c>
      <c r="B9" s="10">
        <v>283083</v>
      </c>
      <c r="C9" s="10">
        <v>90000</v>
      </c>
      <c r="D9" s="12">
        <f t="shared" si="0"/>
        <v>373083</v>
      </c>
    </row>
    <row r="10" spans="1:4" s="1" customFormat="1" ht="24.75" customHeight="1">
      <c r="A10" s="15" t="s">
        <v>873</v>
      </c>
      <c r="B10" s="10">
        <v>83</v>
      </c>
      <c r="C10" s="11"/>
      <c r="D10" s="12">
        <f t="shared" si="0"/>
        <v>83</v>
      </c>
    </row>
    <row r="11" spans="1:4" s="1" customFormat="1" ht="24.75" customHeight="1">
      <c r="A11" s="15" t="s">
        <v>874</v>
      </c>
      <c r="B11" s="10">
        <v>50000</v>
      </c>
      <c r="C11" s="11"/>
      <c r="D11" s="12">
        <f t="shared" si="0"/>
        <v>50000</v>
      </c>
    </row>
    <row r="12" spans="1:4" s="1" customFormat="1" ht="24.75" customHeight="1">
      <c r="A12" s="15" t="s">
        <v>875</v>
      </c>
      <c r="B12" s="10">
        <v>233000</v>
      </c>
      <c r="C12" s="10">
        <v>90000</v>
      </c>
      <c r="D12" s="12">
        <f t="shared" si="0"/>
        <v>323000</v>
      </c>
    </row>
    <row r="13" spans="1:4" s="1" customFormat="1" ht="24.75" customHeight="1">
      <c r="A13" s="9" t="s">
        <v>876</v>
      </c>
      <c r="B13" s="10">
        <v>6700</v>
      </c>
      <c r="C13" s="11"/>
      <c r="D13" s="12">
        <f t="shared" si="0"/>
        <v>6700</v>
      </c>
    </row>
    <row r="14" spans="1:4" s="1" customFormat="1" ht="24.75" customHeight="1">
      <c r="A14" s="16" t="s">
        <v>877</v>
      </c>
      <c r="B14" s="10">
        <v>6700</v>
      </c>
      <c r="C14" s="11"/>
      <c r="D14" s="12">
        <f t="shared" si="0"/>
        <v>6700</v>
      </c>
    </row>
    <row r="15" spans="1:4" s="1" customFormat="1" ht="24.75" customHeight="1">
      <c r="A15" s="14" t="s">
        <v>878</v>
      </c>
      <c r="B15" s="10">
        <v>264462.25</v>
      </c>
      <c r="C15" s="10">
        <v>354000</v>
      </c>
      <c r="D15" s="12">
        <f t="shared" si="0"/>
        <v>618462.25</v>
      </c>
    </row>
    <row r="16" spans="1:4" s="1" customFormat="1" ht="24.75" customHeight="1">
      <c r="A16" s="15" t="s">
        <v>879</v>
      </c>
      <c r="B16" s="10">
        <v>30000</v>
      </c>
      <c r="C16" s="10">
        <v>354000</v>
      </c>
      <c r="D16" s="12">
        <f t="shared" si="0"/>
        <v>384000</v>
      </c>
    </row>
    <row r="17" spans="1:4" s="1" customFormat="1" ht="24.75" customHeight="1">
      <c r="A17" s="15" t="s">
        <v>880</v>
      </c>
      <c r="B17" s="10">
        <v>13383.5</v>
      </c>
      <c r="C17" s="11"/>
      <c r="D17" s="12">
        <f t="shared" si="0"/>
        <v>13383.5</v>
      </c>
    </row>
    <row r="18" spans="1:4" s="1" customFormat="1" ht="24.75" customHeight="1">
      <c r="A18" s="15" t="s">
        <v>881</v>
      </c>
      <c r="B18" s="10">
        <v>209810.2</v>
      </c>
      <c r="C18" s="11"/>
      <c r="D18" s="12">
        <f t="shared" si="0"/>
        <v>209810.2</v>
      </c>
    </row>
    <row r="19" spans="1:4" s="1" customFormat="1" ht="24.75" customHeight="1">
      <c r="A19" s="15" t="s">
        <v>882</v>
      </c>
      <c r="B19" s="10">
        <v>11268.55</v>
      </c>
      <c r="C19" s="11"/>
      <c r="D19" s="12">
        <f t="shared" si="0"/>
        <v>11268.55</v>
      </c>
    </row>
    <row r="20" spans="1:4" s="1" customFormat="1" ht="24.75" customHeight="1">
      <c r="A20" s="15" t="s">
        <v>883</v>
      </c>
      <c r="B20" s="10">
        <v>81891</v>
      </c>
      <c r="C20" s="11"/>
      <c r="D20" s="12">
        <f t="shared" si="0"/>
        <v>81891</v>
      </c>
    </row>
    <row r="21" spans="1:4" s="1" customFormat="1" ht="24.75" customHeight="1">
      <c r="A21" s="15" t="s">
        <v>884</v>
      </c>
      <c r="B21" s="10">
        <v>75913</v>
      </c>
      <c r="C21" s="11"/>
      <c r="D21" s="12">
        <f t="shared" si="0"/>
        <v>75913</v>
      </c>
    </row>
    <row r="22" spans="1:4" s="1" customFormat="1" ht="24.75" customHeight="1">
      <c r="A22" s="15" t="s">
        <v>885</v>
      </c>
      <c r="B22" s="10">
        <v>662</v>
      </c>
      <c r="C22" s="11"/>
      <c r="D22" s="12">
        <f t="shared" si="0"/>
        <v>662</v>
      </c>
    </row>
    <row r="23" spans="1:4" s="1" customFormat="1" ht="24.75" customHeight="1">
      <c r="A23" s="15" t="s">
        <v>886</v>
      </c>
      <c r="B23" s="10">
        <v>5316</v>
      </c>
      <c r="C23" s="11"/>
      <c r="D23" s="12">
        <f t="shared" si="0"/>
        <v>5316</v>
      </c>
    </row>
    <row r="24" spans="1:4" s="1" customFormat="1" ht="24.75" customHeight="1">
      <c r="A24" s="9" t="s">
        <v>887</v>
      </c>
      <c r="B24" s="10">
        <v>5000</v>
      </c>
      <c r="C24" s="11"/>
      <c r="D24" s="12">
        <f t="shared" si="0"/>
        <v>5000</v>
      </c>
    </row>
    <row r="25" spans="1:4" s="1" customFormat="1" ht="24.75" customHeight="1">
      <c r="A25" s="17" t="s">
        <v>888</v>
      </c>
      <c r="B25" s="10">
        <v>5000</v>
      </c>
      <c r="C25" s="11"/>
      <c r="D25" s="12">
        <f t="shared" si="0"/>
        <v>5000</v>
      </c>
    </row>
    <row r="26" spans="1:4" s="1" customFormat="1" ht="24.75" customHeight="1">
      <c r="A26" s="13" t="s">
        <v>889</v>
      </c>
      <c r="B26" s="18">
        <f>SUM(B27:B29)</f>
        <v>8831.51</v>
      </c>
      <c r="C26" s="11"/>
      <c r="D26" s="12">
        <f t="shared" si="0"/>
        <v>8831.51</v>
      </c>
    </row>
    <row r="27" spans="1:4" s="1" customFormat="1" ht="24.75" customHeight="1">
      <c r="A27" s="13" t="s">
        <v>890</v>
      </c>
      <c r="B27" s="19">
        <v>3925.55</v>
      </c>
      <c r="C27" s="11"/>
      <c r="D27" s="12">
        <f t="shared" si="0"/>
        <v>3925.55</v>
      </c>
    </row>
    <row r="28" spans="1:4" s="1" customFormat="1" ht="24.75" customHeight="1">
      <c r="A28" s="13" t="s">
        <v>891</v>
      </c>
      <c r="B28" s="19">
        <v>3092.5</v>
      </c>
      <c r="C28" s="11"/>
      <c r="D28" s="12">
        <f t="shared" si="0"/>
        <v>3092.5</v>
      </c>
    </row>
    <row r="29" spans="1:4" s="1" customFormat="1" ht="24.75" customHeight="1">
      <c r="A29" s="13" t="s">
        <v>892</v>
      </c>
      <c r="B29" s="19">
        <v>1813.46</v>
      </c>
      <c r="C29" s="11"/>
      <c r="D29" s="12">
        <f t="shared" si="0"/>
        <v>1813.46</v>
      </c>
    </row>
    <row r="30" spans="1:4" s="1" customFormat="1" ht="24.75" customHeight="1">
      <c r="A30" s="20" t="s">
        <v>893</v>
      </c>
      <c r="B30" s="10">
        <f>1738.67+5329.4</f>
        <v>7068.07</v>
      </c>
      <c r="C30" s="11"/>
      <c r="D30" s="12">
        <f t="shared" si="0"/>
        <v>7068.07</v>
      </c>
    </row>
    <row r="31" spans="1:4" s="1" customFormat="1" ht="24.75" customHeight="1">
      <c r="A31" s="13" t="s">
        <v>894</v>
      </c>
      <c r="B31" s="10">
        <f>469.5+20</f>
        <v>489.5</v>
      </c>
      <c r="C31" s="11"/>
      <c r="D31" s="12">
        <f t="shared" si="0"/>
        <v>489.5</v>
      </c>
    </row>
    <row r="32" spans="1:4" s="1" customFormat="1" ht="24.75" customHeight="1">
      <c r="A32" s="13" t="s">
        <v>895</v>
      </c>
      <c r="B32" s="10">
        <f>613.14+4295.4</f>
        <v>4908.54</v>
      </c>
      <c r="C32" s="11"/>
      <c r="D32" s="12">
        <f t="shared" si="0"/>
        <v>4908.54</v>
      </c>
    </row>
    <row r="33" spans="1:4" s="1" customFormat="1" ht="24.75" customHeight="1">
      <c r="A33" s="13" t="s">
        <v>896</v>
      </c>
      <c r="B33" s="10">
        <f>656.03+762</f>
        <v>1418.03</v>
      </c>
      <c r="C33" s="11"/>
      <c r="D33" s="12">
        <f t="shared" si="0"/>
        <v>1418.03</v>
      </c>
    </row>
    <row r="34" spans="1:4" s="1" customFormat="1" ht="24.75" customHeight="1">
      <c r="A34" s="13" t="s">
        <v>897</v>
      </c>
      <c r="B34" s="10">
        <v>252</v>
      </c>
      <c r="C34" s="11"/>
      <c r="D34" s="12">
        <f t="shared" si="0"/>
        <v>252</v>
      </c>
    </row>
    <row r="35" spans="1:4" s="1" customFormat="1" ht="24.75" customHeight="1">
      <c r="A35" s="21" t="s">
        <v>898</v>
      </c>
      <c r="B35" s="10">
        <f>B36</f>
        <v>23233</v>
      </c>
      <c r="C35" s="11"/>
      <c r="D35" s="12">
        <f t="shared" si="0"/>
        <v>23233</v>
      </c>
    </row>
    <row r="36" spans="1:4" s="1" customFormat="1" ht="24.75" customHeight="1">
      <c r="A36" s="22" t="s">
        <v>899</v>
      </c>
      <c r="B36" s="10">
        <v>23233</v>
      </c>
      <c r="C36" s="11"/>
      <c r="D36" s="12">
        <f t="shared" si="0"/>
        <v>23233</v>
      </c>
    </row>
    <row r="37" spans="1:4" s="1" customFormat="1" ht="24.75" customHeight="1">
      <c r="A37" s="22" t="s">
        <v>900</v>
      </c>
      <c r="B37" s="10">
        <f>B38</f>
        <v>637</v>
      </c>
      <c r="C37" s="11"/>
      <c r="D37" s="12">
        <f t="shared" si="0"/>
        <v>637</v>
      </c>
    </row>
    <row r="38" spans="1:4" s="1" customFormat="1" ht="24.75" customHeight="1">
      <c r="A38" s="22" t="s">
        <v>901</v>
      </c>
      <c r="B38" s="10">
        <v>637</v>
      </c>
      <c r="C38" s="11"/>
      <c r="D38" s="12">
        <f t="shared" si="0"/>
        <v>637</v>
      </c>
    </row>
    <row r="39" spans="1:4" ht="24.75" customHeight="1">
      <c r="A39" s="23" t="s">
        <v>200</v>
      </c>
      <c r="B39" s="24">
        <f>B5+B9+B13+B15+B20+B24+B26+B30+B35+B37</f>
        <v>682240.83</v>
      </c>
      <c r="C39" s="24">
        <f>C9+C15</f>
        <v>444000</v>
      </c>
      <c r="D39" s="24">
        <f t="shared" si="0"/>
        <v>1126240.83</v>
      </c>
    </row>
  </sheetData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张振旺</dc:creator>
  <cp:keywords/>
  <dc:description/>
  <cp:lastModifiedBy>uos</cp:lastModifiedBy>
  <cp:lastPrinted>2018-06-06T03:33:00Z</cp:lastPrinted>
  <dcterms:created xsi:type="dcterms:W3CDTF">2017-06-06T00:16:00Z</dcterms:created>
  <dcterms:modified xsi:type="dcterms:W3CDTF">2018-06-04T11:13:20Z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